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UBBAG KEUANGAN\Downloads\"/>
    </mc:Choice>
  </mc:AlternateContent>
  <xr:revisionPtr revIDLastSave="0" documentId="13_ncr:1_{BB58A610-B81C-4209-8FCB-A78C56F5E718}" xr6:coauthVersionLast="47" xr6:coauthVersionMax="47" xr10:uidLastSave="{00000000-0000-0000-0000-000000000000}"/>
  <bookViews>
    <workbookView xWindow="28680" yWindow="-120" windowWidth="20730" windowHeight="11310" firstSheet="3" activeTab="7" xr2:uid="{00000000-000D-0000-FFFF-FFFF00000000}"/>
  </bookViews>
  <sheets>
    <sheet name="program" sheetId="1" r:id="rId1"/>
    <sheet name="Adm Keu (gaji)" sheetId="36" r:id="rId2"/>
    <sheet name="Adm Keu (tgs ASN)" sheetId="37" r:id="rId3"/>
    <sheet name="Adm Keu (LK th)" sheetId="38" r:id="rId4"/>
    <sheet name="Adm Keu (LK tw)" sheetId="39" r:id="rId5"/>
    <sheet name="Penunjang (bankeu)" sheetId="40" r:id="rId6"/>
    <sheet name="Penunjang (btt)" sheetId="41" r:id="rId7"/>
    <sheet name="Penunjang (bH)" sheetId="42" r:id="rId8"/>
  </sheets>
  <calcPr calcId="191029"/>
</workbook>
</file>

<file path=xl/calcChain.xml><?xml version="1.0" encoding="utf-8"?>
<calcChain xmlns="http://schemas.openxmlformats.org/spreadsheetml/2006/main">
  <c r="I8" i="42" l="1"/>
  <c r="J8" i="42" s="1"/>
  <c r="H8" i="42"/>
  <c r="G8" i="42"/>
  <c r="G10" i="42" s="1"/>
  <c r="I10" i="42"/>
  <c r="I12" i="42" s="1"/>
  <c r="H10" i="42"/>
  <c r="H12" i="42" s="1"/>
  <c r="C8" i="42"/>
  <c r="C12" i="42" s="1"/>
  <c r="O12" i="41"/>
  <c r="N12" i="41"/>
  <c r="K12" i="41"/>
  <c r="J12" i="41"/>
  <c r="G12" i="41"/>
  <c r="Q10" i="41"/>
  <c r="Q12" i="41" s="1"/>
  <c r="P10" i="41"/>
  <c r="P12" i="41" s="1"/>
  <c r="O10" i="41"/>
  <c r="N10" i="41"/>
  <c r="M10" i="41"/>
  <c r="M12" i="41" s="1"/>
  <c r="K10" i="41"/>
  <c r="J10" i="41"/>
  <c r="I10" i="41"/>
  <c r="I12" i="41" s="1"/>
  <c r="H10" i="41"/>
  <c r="H12" i="41" s="1"/>
  <c r="G10" i="41"/>
  <c r="Q9" i="41"/>
  <c r="P9" i="41"/>
  <c r="O9" i="41"/>
  <c r="N9" i="41"/>
  <c r="M9" i="41"/>
  <c r="K9" i="41"/>
  <c r="J9" i="41"/>
  <c r="I9" i="41"/>
  <c r="H9" i="41"/>
  <c r="G9" i="41"/>
  <c r="R8" i="41"/>
  <c r="R10" i="41" s="1"/>
  <c r="C8" i="41"/>
  <c r="C12" i="41" s="1"/>
  <c r="C8" i="40"/>
  <c r="R10" i="40"/>
  <c r="Q10" i="40"/>
  <c r="Q9" i="40" s="1"/>
  <c r="P10" i="40"/>
  <c r="P9" i="40" s="1"/>
  <c r="O10" i="40"/>
  <c r="O12" i="40" s="1"/>
  <c r="N10" i="40"/>
  <c r="M10" i="40"/>
  <c r="M9" i="40" s="1"/>
  <c r="L10" i="40"/>
  <c r="L9" i="40" s="1"/>
  <c r="K10" i="40"/>
  <c r="K9" i="40" s="1"/>
  <c r="J10" i="40"/>
  <c r="I10" i="40"/>
  <c r="I9" i="40" s="1"/>
  <c r="H10" i="40"/>
  <c r="H9" i="40" s="1"/>
  <c r="R9" i="40"/>
  <c r="N9" i="40"/>
  <c r="J9" i="40"/>
  <c r="G10" i="40"/>
  <c r="G9" i="40" s="1"/>
  <c r="L8" i="40"/>
  <c r="R8" i="40" s="1"/>
  <c r="R12" i="40" s="1"/>
  <c r="N12" i="40"/>
  <c r="J12" i="40"/>
  <c r="G12" i="40"/>
  <c r="F10" i="39"/>
  <c r="F14" i="39"/>
  <c r="F13" i="39"/>
  <c r="R12" i="39"/>
  <c r="Q12" i="39"/>
  <c r="P12" i="39"/>
  <c r="O12" i="39"/>
  <c r="N12" i="39"/>
  <c r="M12" i="39"/>
  <c r="L12" i="39"/>
  <c r="K12" i="39"/>
  <c r="J12" i="39"/>
  <c r="I12" i="39"/>
  <c r="H12" i="39"/>
  <c r="G12" i="39"/>
  <c r="F11" i="39"/>
  <c r="F9" i="39"/>
  <c r="R8" i="39"/>
  <c r="Q8" i="39"/>
  <c r="P8" i="39"/>
  <c r="P16" i="39" s="1"/>
  <c r="O8" i="39"/>
  <c r="N8" i="39"/>
  <c r="M8" i="39"/>
  <c r="L8" i="39"/>
  <c r="L16" i="39" s="1"/>
  <c r="K8" i="39"/>
  <c r="K16" i="39" s="1"/>
  <c r="J8" i="39"/>
  <c r="I8" i="39"/>
  <c r="H8" i="39"/>
  <c r="H16" i="39" s="1"/>
  <c r="G8" i="39"/>
  <c r="G16" i="39" s="1"/>
  <c r="R15" i="38"/>
  <c r="Q15" i="38"/>
  <c r="P15" i="38"/>
  <c r="O15" i="38"/>
  <c r="O14" i="38" s="1"/>
  <c r="N15" i="38"/>
  <c r="M15" i="38"/>
  <c r="L15" i="38"/>
  <c r="K15" i="38"/>
  <c r="K14" i="38" s="1"/>
  <c r="J15" i="38"/>
  <c r="I15" i="38"/>
  <c r="I14" i="38" s="1"/>
  <c r="H15" i="38"/>
  <c r="R14" i="38"/>
  <c r="Q14" i="38"/>
  <c r="P14" i="38"/>
  <c r="N14" i="38"/>
  <c r="M14" i="38"/>
  <c r="L14" i="38"/>
  <c r="J14" i="38"/>
  <c r="H14" i="38"/>
  <c r="G15" i="38"/>
  <c r="G14" i="38" s="1"/>
  <c r="F10" i="38"/>
  <c r="F13" i="38"/>
  <c r="F12" i="38"/>
  <c r="F9" i="38"/>
  <c r="J10" i="42" l="1"/>
  <c r="K8" i="42"/>
  <c r="I9" i="42"/>
  <c r="H9" i="42"/>
  <c r="G12" i="42"/>
  <c r="G9" i="42"/>
  <c r="L10" i="41"/>
  <c r="R12" i="41"/>
  <c r="R9" i="41"/>
  <c r="K12" i="40"/>
  <c r="O9" i="40"/>
  <c r="C12" i="40"/>
  <c r="H12" i="40"/>
  <c r="P12" i="40"/>
  <c r="L12" i="40"/>
  <c r="I12" i="40"/>
  <c r="M12" i="40"/>
  <c r="Q12" i="40"/>
  <c r="F8" i="39"/>
  <c r="G15" i="39" s="1"/>
  <c r="F12" i="39"/>
  <c r="O16" i="39"/>
  <c r="M16" i="39"/>
  <c r="M18" i="39" s="1"/>
  <c r="Q16" i="39"/>
  <c r="Q18" i="39" s="1"/>
  <c r="I16" i="39"/>
  <c r="I18" i="39" s="1"/>
  <c r="J16" i="39"/>
  <c r="N16" i="39"/>
  <c r="R16" i="39"/>
  <c r="R15" i="39" s="1"/>
  <c r="G18" i="39"/>
  <c r="O18" i="39"/>
  <c r="L18" i="39"/>
  <c r="P18" i="39"/>
  <c r="K18" i="39"/>
  <c r="H15" i="39"/>
  <c r="H18" i="39"/>
  <c r="N18" i="39"/>
  <c r="I15" i="39"/>
  <c r="Q15" i="39"/>
  <c r="F11" i="38"/>
  <c r="R11" i="38"/>
  <c r="Q11" i="38"/>
  <c r="P11" i="38"/>
  <c r="O11" i="38"/>
  <c r="N11" i="38"/>
  <c r="M11" i="38"/>
  <c r="L11" i="38"/>
  <c r="K11" i="38"/>
  <c r="J11" i="38"/>
  <c r="I11" i="38"/>
  <c r="H11" i="38"/>
  <c r="G11" i="38"/>
  <c r="F8" i="38"/>
  <c r="C8" i="38" s="1"/>
  <c r="R8" i="38"/>
  <c r="Q8" i="38"/>
  <c r="P8" i="38"/>
  <c r="O8" i="38"/>
  <c r="N8" i="38"/>
  <c r="M8" i="38"/>
  <c r="L8" i="38"/>
  <c r="K8" i="38"/>
  <c r="J8" i="38"/>
  <c r="I8" i="38"/>
  <c r="H8" i="38"/>
  <c r="G8" i="38"/>
  <c r="R21" i="37"/>
  <c r="Q21" i="37"/>
  <c r="P21" i="37"/>
  <c r="O21" i="37"/>
  <c r="N21" i="37"/>
  <c r="M21" i="37"/>
  <c r="L21" i="37"/>
  <c r="K21" i="37"/>
  <c r="J21" i="37"/>
  <c r="I21" i="37"/>
  <c r="H21" i="37"/>
  <c r="G21" i="37"/>
  <c r="R22" i="37"/>
  <c r="Q22" i="37"/>
  <c r="P22" i="37"/>
  <c r="O22" i="37"/>
  <c r="N22" i="37"/>
  <c r="M22" i="37"/>
  <c r="L22" i="37"/>
  <c r="K22" i="37"/>
  <c r="J22" i="37"/>
  <c r="I22" i="37"/>
  <c r="H22" i="37"/>
  <c r="G22" i="37"/>
  <c r="C8" i="37"/>
  <c r="F20" i="37"/>
  <c r="F19" i="37"/>
  <c r="F18" i="37" s="1"/>
  <c r="R18" i="37"/>
  <c r="Q18" i="37"/>
  <c r="P18" i="37"/>
  <c r="O18" i="37"/>
  <c r="N18" i="37"/>
  <c r="M18" i="37"/>
  <c r="L18" i="37"/>
  <c r="K18" i="37"/>
  <c r="J18" i="37"/>
  <c r="I18" i="37"/>
  <c r="H18" i="37"/>
  <c r="G18" i="37"/>
  <c r="F14" i="37"/>
  <c r="S14" i="37"/>
  <c r="R14" i="37"/>
  <c r="Q14" i="37"/>
  <c r="P14" i="37"/>
  <c r="O14" i="37"/>
  <c r="N14" i="37"/>
  <c r="M14" i="37"/>
  <c r="L14" i="37"/>
  <c r="K14" i="37"/>
  <c r="J14" i="37"/>
  <c r="I14" i="37"/>
  <c r="H14" i="37"/>
  <c r="G14" i="37"/>
  <c r="F16" i="37"/>
  <c r="F15" i="37"/>
  <c r="R11" i="37"/>
  <c r="Q11" i="37"/>
  <c r="P11" i="37"/>
  <c r="O11" i="37"/>
  <c r="N11" i="37"/>
  <c r="M11" i="37"/>
  <c r="L11" i="37"/>
  <c r="K11" i="37"/>
  <c r="J11" i="37"/>
  <c r="I11" i="37"/>
  <c r="H11" i="37"/>
  <c r="G11" i="37"/>
  <c r="R8" i="37"/>
  <c r="Q8" i="37"/>
  <c r="P8" i="37"/>
  <c r="O8" i="37"/>
  <c r="N8" i="37"/>
  <c r="M8" i="37"/>
  <c r="L8" i="37"/>
  <c r="K8" i="37"/>
  <c r="J8" i="37"/>
  <c r="I8" i="37"/>
  <c r="H8" i="37"/>
  <c r="G8" i="37"/>
  <c r="F17" i="37"/>
  <c r="F13" i="37"/>
  <c r="F12" i="37"/>
  <c r="F11" i="37" s="1"/>
  <c r="F10" i="37"/>
  <c r="F9" i="37"/>
  <c r="S39" i="36"/>
  <c r="K10" i="42" l="1"/>
  <c r="L8" i="42"/>
  <c r="J12" i="42"/>
  <c r="J9" i="42"/>
  <c r="L12" i="41"/>
  <c r="S12" i="41" s="1"/>
  <c r="S13" i="41" s="1"/>
  <c r="L9" i="41"/>
  <c r="S12" i="40"/>
  <c r="S13" i="40" s="1"/>
  <c r="K15" i="39"/>
  <c r="L15" i="39"/>
  <c r="C8" i="39"/>
  <c r="C18" i="39" s="1"/>
  <c r="P15" i="39"/>
  <c r="J15" i="39"/>
  <c r="M15" i="39"/>
  <c r="O15" i="39"/>
  <c r="N15" i="39"/>
  <c r="J18" i="39"/>
  <c r="S18" i="39" s="1"/>
  <c r="S19" i="39" s="1"/>
  <c r="R18" i="39"/>
  <c r="R17" i="38"/>
  <c r="J17" i="38"/>
  <c r="N17" i="38"/>
  <c r="H17" i="38"/>
  <c r="M17" i="38"/>
  <c r="Q17" i="38"/>
  <c r="P17" i="38"/>
  <c r="I17" i="38"/>
  <c r="L17" i="38"/>
  <c r="G17" i="38"/>
  <c r="K17" i="38"/>
  <c r="O17" i="38"/>
  <c r="C17" i="38"/>
  <c r="F8" i="37"/>
  <c r="M24" i="37"/>
  <c r="I24" i="37"/>
  <c r="L24" i="37"/>
  <c r="J24" i="37"/>
  <c r="N24" i="37"/>
  <c r="R24" i="37"/>
  <c r="H24" i="37"/>
  <c r="P24" i="37"/>
  <c r="K24" i="37"/>
  <c r="R35" i="36"/>
  <c r="Q35" i="36"/>
  <c r="P35" i="36"/>
  <c r="O35" i="36"/>
  <c r="N35" i="36"/>
  <c r="M35" i="36"/>
  <c r="L35" i="36"/>
  <c r="K35" i="36"/>
  <c r="J35" i="36"/>
  <c r="I35" i="36"/>
  <c r="H35" i="36"/>
  <c r="G35" i="36"/>
  <c r="R36" i="36"/>
  <c r="Q36" i="36"/>
  <c r="P36" i="36"/>
  <c r="O36" i="36"/>
  <c r="N36" i="36"/>
  <c r="M36" i="36"/>
  <c r="L36" i="36"/>
  <c r="K36" i="36"/>
  <c r="J36" i="36"/>
  <c r="I36" i="36"/>
  <c r="H36" i="36"/>
  <c r="G36" i="36"/>
  <c r="C8" i="36"/>
  <c r="R32" i="36"/>
  <c r="Q32" i="36"/>
  <c r="P32" i="36"/>
  <c r="O32" i="36"/>
  <c r="N32" i="36"/>
  <c r="M32" i="36"/>
  <c r="L32" i="36"/>
  <c r="K32" i="36"/>
  <c r="J32" i="36"/>
  <c r="I32" i="36"/>
  <c r="H32" i="36"/>
  <c r="G32" i="36"/>
  <c r="F32" i="36"/>
  <c r="G8" i="36"/>
  <c r="F8" i="36"/>
  <c r="F34" i="36"/>
  <c r="F33" i="36"/>
  <c r="K11" i="1"/>
  <c r="G12" i="1"/>
  <c r="G11" i="1" s="1"/>
  <c r="H38" i="36"/>
  <c r="R8" i="36"/>
  <c r="R38" i="36" s="1"/>
  <c r="Q8" i="36"/>
  <c r="Q38" i="36" s="1"/>
  <c r="P8" i="36"/>
  <c r="O8" i="36"/>
  <c r="N8" i="36"/>
  <c r="N38" i="36" s="1"/>
  <c r="M8" i="36"/>
  <c r="M38" i="36" s="1"/>
  <c r="L8" i="36"/>
  <c r="K8" i="36"/>
  <c r="J8" i="36"/>
  <c r="J38" i="36" s="1"/>
  <c r="I8" i="36"/>
  <c r="I38" i="36" s="1"/>
  <c r="H8" i="36"/>
  <c r="G38" i="36"/>
  <c r="H11" i="1"/>
  <c r="F9" i="36"/>
  <c r="F10" i="36"/>
  <c r="F11" i="36"/>
  <c r="F12" i="36"/>
  <c r="F13" i="36"/>
  <c r="F14" i="36"/>
  <c r="F15" i="36"/>
  <c r="F16" i="36"/>
  <c r="F17" i="36"/>
  <c r="F18" i="36"/>
  <c r="F19" i="36"/>
  <c r="F20" i="36"/>
  <c r="F21" i="36"/>
  <c r="F22" i="36"/>
  <c r="F23" i="36"/>
  <c r="F24" i="36"/>
  <c r="F25" i="36"/>
  <c r="F26" i="36"/>
  <c r="F27" i="36"/>
  <c r="F28" i="36"/>
  <c r="F29" i="36"/>
  <c r="F30" i="36"/>
  <c r="F31" i="36"/>
  <c r="P38" i="36"/>
  <c r="L38" i="36"/>
  <c r="C14" i="1"/>
  <c r="R12" i="1"/>
  <c r="R11" i="1" s="1"/>
  <c r="Q12" i="1"/>
  <c r="Q11" i="1" s="1"/>
  <c r="P12" i="1"/>
  <c r="P11" i="1" s="1"/>
  <c r="O12" i="1"/>
  <c r="O11" i="1" s="1"/>
  <c r="N12" i="1"/>
  <c r="N11" i="1" s="1"/>
  <c r="M12" i="1"/>
  <c r="M11" i="1" s="1"/>
  <c r="L12" i="1"/>
  <c r="L11" i="1" s="1"/>
  <c r="K12" i="1"/>
  <c r="J12" i="1"/>
  <c r="J11" i="1" s="1"/>
  <c r="I12" i="1"/>
  <c r="I11" i="1" s="1"/>
  <c r="H12" i="1"/>
  <c r="L10" i="42" l="1"/>
  <c r="M8" i="42"/>
  <c r="K12" i="42"/>
  <c r="K9" i="42"/>
  <c r="S17" i="38"/>
  <c r="S18" i="38" s="1"/>
  <c r="O24" i="37"/>
  <c r="G24" i="37"/>
  <c r="Q24" i="37"/>
  <c r="C24" i="37"/>
  <c r="S24" i="37"/>
  <c r="K38" i="36"/>
  <c r="O38" i="36"/>
  <c r="C38" i="36"/>
  <c r="S38" i="36"/>
  <c r="H14" i="1"/>
  <c r="J14" i="1"/>
  <c r="K14" i="1"/>
  <c r="L14" i="1"/>
  <c r="M14" i="1"/>
  <c r="N14" i="1"/>
  <c r="O14" i="1"/>
  <c r="P14" i="1"/>
  <c r="R14" i="1"/>
  <c r="Q14" i="1"/>
  <c r="G14" i="1"/>
  <c r="I14" i="1"/>
  <c r="N8" i="42" l="1"/>
  <c r="M10" i="42"/>
  <c r="L12" i="42"/>
  <c r="L9" i="42"/>
  <c r="S25" i="37"/>
  <c r="S14" i="1"/>
  <c r="S15" i="1" s="1"/>
  <c r="M12" i="42" l="1"/>
  <c r="M9" i="42"/>
  <c r="O8" i="42"/>
  <c r="N10" i="42"/>
  <c r="O10" i="42" l="1"/>
  <c r="P8" i="42"/>
  <c r="N12" i="42"/>
  <c r="N9" i="42"/>
  <c r="P10" i="42" l="1"/>
  <c r="Q8" i="42"/>
  <c r="O12" i="42"/>
  <c r="O9" i="42"/>
  <c r="R8" i="42" l="1"/>
  <c r="R10" i="42" s="1"/>
  <c r="Q10" i="42"/>
  <c r="P12" i="42"/>
  <c r="P9" i="42"/>
  <c r="Q12" i="42" l="1"/>
  <c r="Q9" i="42"/>
  <c r="R9" i="42"/>
  <c r="R12" i="42"/>
  <c r="S12" i="42" s="1"/>
  <c r="S13" i="42" s="1"/>
</calcChain>
</file>

<file path=xl/sharedStrings.xml><?xml version="1.0" encoding="utf-8"?>
<sst xmlns="http://schemas.openxmlformats.org/spreadsheetml/2006/main" count="338" uniqueCount="127">
  <si>
    <t xml:space="preserve">BADAN PENGELOLA KEUANGAN DAN ASET DAERAH PROVINSI JAWA TENGAH </t>
  </si>
  <si>
    <t>NO</t>
  </si>
  <si>
    <t>PELAKSANAAN BULAN</t>
  </si>
  <si>
    <t>KETERANGAN</t>
  </si>
  <si>
    <t>JADWAL DAN RENCANA ANGGARAN BIAYA PELAKSANAAN KEGIATAN</t>
  </si>
  <si>
    <t>Keterangan :</t>
  </si>
  <si>
    <t>Kolom 1, diisi dengan nomor urut</t>
  </si>
  <si>
    <t>Kolom 4, diisi dengan uraian Sub Sub Kegiatan (SSK) dari Sub Kegiatan (SK) yang dilaksanakan pada tahun 2023.</t>
  </si>
  <si>
    <t>Kolom 2, diisi dengan nama Sub Kegiatan (SK) yang dilaksanakan pada tahun 2023.</t>
  </si>
  <si>
    <t>Kolom 3, diisi dengan jumlah pagu anggaran Sub Kegiatan (SK) yang dilaksanakan pada tahun 2023.</t>
  </si>
  <si>
    <t>SUB KEGIATAN</t>
  </si>
  <si>
    <t>URAIAN SUB-SUB KEGIATAN (SSK)</t>
  </si>
  <si>
    <t>ANGGARAN
( Rp)</t>
  </si>
  <si>
    <t>Kolom 5, diisi dengan jumlah pagu anggaran Sub-Sub Kegiatan (SSK) dari Sub Kegiatan (SK) yang dilaksanakan pada tahun 2023.</t>
  </si>
  <si>
    <t>Kolom 6, diisi dengan akun belanja yang digunakan untuk penyelenggaraan Sub-Sub Kegiatan (SSK) pada Sub Kegiatan (SK) yang dilaksanakan pada Tahun 2023.</t>
  </si>
  <si>
    <t>Kolom 7, diisi dengan jumah pagu anggaran dari akun belanja yang digunakan untuk penyelenggaraan Sub-Sub Kegiatan (SSK) pada Sub Kegiatan (SK) yang dilaksanakan pada Tahun 2023.</t>
  </si>
  <si>
    <t>Kolom 8, diisi dengan rencana jadwal/waktu pelaksanaan peyerapan akun belanja.</t>
  </si>
  <si>
    <r>
      <t xml:space="preserve">Kolom 9, diisi dengan nama unit kerja penyelenggaran Sub Kegiatan (SK), contoh : </t>
    </r>
    <r>
      <rPr>
        <b/>
        <i/>
        <sz val="11"/>
        <color theme="1"/>
        <rFont val="Bookman Old Style"/>
        <family val="1"/>
      </rPr>
      <t>Sub Bagian Program</t>
    </r>
    <r>
      <rPr>
        <i/>
        <sz val="11"/>
        <color theme="1"/>
        <rFont val="Bookman Old Style"/>
        <family val="1"/>
      </rPr>
      <t>.</t>
    </r>
  </si>
  <si>
    <t>TOTAL</t>
  </si>
  <si>
    <t>Fisik (%)</t>
  </si>
  <si>
    <t>Keuangan (Rp)</t>
  </si>
  <si>
    <t>TAHUN ANGGARAN 2025</t>
  </si>
  <si>
    <t>Penyusunan Dokumen Perencanaan Perangkat Daerah</t>
  </si>
  <si>
    <t>1.1</t>
  </si>
  <si>
    <t>Penyusunan Dokumen Perencanaan</t>
  </si>
  <si>
    <t>Sekretariat BPKAD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</si>
  <si>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</si>
  <si>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</si>
  <si>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</si>
  <si>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</si>
  <si>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</si>
  <si>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</si>
  <si>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</si>
  <si>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</si>
  <si>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</si>
  <si>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</si>
  <si>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</si>
  <si>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November</t>
  </si>
  <si>
    <t>1.2</t>
  </si>
  <si>
    <t>Rapat Forum Perangkat Daerah Penyusunan Rencana Kerja (Renja) Perangkat Daerah</t>
  </si>
  <si>
    <t>1.3</t>
  </si>
  <si>
    <t>Rapat Forum Perangkat Daerah Penyusunan Rencana Strategis (Renstra) Perangkat Daerah</t>
  </si>
  <si>
    <r>
      <t>Perhitungan anggaran per bulan, menyesuaikan data pada E-RKO 2025 (</t>
    </r>
    <r>
      <rPr>
        <b/>
        <sz val="11"/>
        <color rgb="FF0070C0"/>
        <rFont val="Bookman Old Style"/>
        <family val="1"/>
      </rPr>
      <t>update terakhir/efisiensi</t>
    </r>
    <r>
      <rPr>
        <b/>
        <sz val="11"/>
        <color rgb="FFFF0000"/>
        <rFont val="Bookman Old Style"/>
        <family val="1"/>
      </rPr>
      <t>)</t>
    </r>
  </si>
  <si>
    <t>Penyediaan Gaji dan Tunjangan ASN</t>
  </si>
  <si>
    <t>Belanja Gaji Pokok PNS</t>
  </si>
  <si>
    <t>Belanja Gaji Pokok PPPK</t>
  </si>
  <si>
    <t>Belanja Tunjangan Keluarga PNS</t>
  </si>
  <si>
    <t>Belanja Tunjangan Keluarga PPPK</t>
  </si>
  <si>
    <t>Belanja Tunjangan Jabatan PNS</t>
  </si>
  <si>
    <t>Belanja Tunjangan Fungsional PNS</t>
  </si>
  <si>
    <t>Belanja Tunjangan Fungsional PPPK</t>
  </si>
  <si>
    <t>Belanja Tunjangan Fungsional Umum PNS</t>
  </si>
  <si>
    <t>Belanja Tunjangan Fungsional Umum PPPK</t>
  </si>
  <si>
    <t>Belanja Tunjangan Beras PNS</t>
  </si>
  <si>
    <t>Belanja Tunjangan Beras PPPK</t>
  </si>
  <si>
    <t>Belanja Tunjangan PPh/Tunjangan Khusus PNS</t>
  </si>
  <si>
    <t>Belanja Tunjangan PPh/Tunjangan Khusus PPPK</t>
  </si>
  <si>
    <t>Belanja Pembulatan Gaji PNS</t>
  </si>
  <si>
    <t>Belanja Pembulatan Gaji PPPK</t>
  </si>
  <si>
    <t>Belanja Iuran Jaminan Kesehatan PNS</t>
  </si>
  <si>
    <t>Belanja Iuran Jaminan Kesehatan PPPK</t>
  </si>
  <si>
    <t>Belanja Iuran Jaminan Kecelakaan Kerja PNS</t>
  </si>
  <si>
    <t>Belanja Iuran Jaminan Kecelakaan Kerja PPPK</t>
  </si>
  <si>
    <t>Belanja Iuran Jaminan Kematian PNS</t>
  </si>
  <si>
    <t>Belanja Iuran Jaminan Kematian PPPK</t>
  </si>
  <si>
    <t>Belanja Iuran Simpanan Peserta Tabungan Perumahan Rakyat PNS</t>
  </si>
  <si>
    <t>Belanja Iuran Simpanan Peserta Tabungan Perumahan Rakyat PPPK</t>
  </si>
  <si>
    <t>Pembayaran Gaji dan Tunjangan ASN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</si>
  <si>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</si>
  <si>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</si>
  <si>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</si>
  <si>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</si>
  <si>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</si>
  <si>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</si>
  <si>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</si>
  <si>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</si>
  <si>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</si>
  <si>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</si>
  <si>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</si>
  <si>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</si>
  <si>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</si>
  <si>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</si>
  <si>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</si>
  <si>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</si>
  <si>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</si>
  <si>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</si>
  <si>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</si>
  <si>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</si>
  <si>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</si>
  <si>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</si>
  <si>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</si>
  <si>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Pembayaran Tambahan Penghasilan Pegawai (TPP) ASN</t>
  </si>
  <si>
    <t>Tambahan Penghasilan berdasarkan Beban Kerja PNS</t>
  </si>
  <si>
    <t>Tambahan Penghasilan berdasarkan Beban Kerja PPPK</t>
  </si>
  <si>
    <t>Penyediaan Administrasi Pelaksanaan Tugas ASN</t>
  </si>
  <si>
    <t>Honorarium Pengelola Keuangan</t>
  </si>
  <si>
    <t>Belanja Honorarium Penanggungjawaban Pengelola Keuangan</t>
  </si>
  <si>
    <t>Belanja Honorarium Pengadaan Barang/Jasa</t>
  </si>
  <si>
    <t>1.2.1</t>
  </si>
  <si>
    <t>1.2.2</t>
  </si>
  <si>
    <t>Belanja Administrasi Pengelolaan Keuangan</t>
  </si>
  <si>
    <t>Belanja Alat/Bahan untuk Kegiatan Kantor-Alat Tulis Kantor</t>
  </si>
  <si>
    <t>Belanja Alat/Bahan untuk Kegiatan Kantor- Bahan Cetak</t>
  </si>
  <si>
    <t>1.3.1</t>
  </si>
  <si>
    <t>1.3.2</t>
  </si>
  <si>
    <t>Monitoring dan Sosialisasi Penatausahaan Keuangan</t>
  </si>
  <si>
    <t>Belanja Makanan dan Minuman Jamuan Tamu</t>
  </si>
  <si>
    <t>Honorarium Narasumber atau Pembahas, Moderator, Pembawa Acara, dan Panitia</t>
  </si>
  <si>
    <t>Belanja Perjalanan Dinas Biasa</t>
  </si>
  <si>
    <t>1.3.3</t>
  </si>
  <si>
    <t>1.4</t>
  </si>
  <si>
    <t>1.4.1</t>
  </si>
  <si>
    <t>1.4.2</t>
  </si>
  <si>
    <t>Bimtek/FGD Pengelolaan Keuangan Daerah</t>
  </si>
  <si>
    <t>Penyusunan Laporan Keuangan Akhir Tahun SKPD</t>
  </si>
  <si>
    <t>Belanja Makanan dan Minuman Rapat</t>
  </si>
  <si>
    <t>Konsinyering Penyusunan Laporan Keuangan Akhir Tahun SKPD</t>
  </si>
  <si>
    <t>Koordinasi dan Penyusunan Laporan Keuangan Akhir Tahun SKPD</t>
  </si>
  <si>
    <t>Koordinasi dan Penyusunan Laporan Keuangan Bulanan/ Triwulanan/ Semesteran SKPD</t>
  </si>
  <si>
    <t>Honorarium Narasumber</t>
  </si>
  <si>
    <t>Monev/Rekonsiliasi Belanja Transfer</t>
  </si>
  <si>
    <t>Analisis Perencanaan dan Penyaluran Bantuan Keuangan</t>
  </si>
  <si>
    <t>Pengelolaan Dana Darurat dan Mendesak</t>
  </si>
  <si>
    <t>Pengelolaan Dana bagi Hasil Provinsi</t>
  </si>
  <si>
    <t>Belanja Bagi Hasil Pajak Daerah Kepada Kabupaten/Kota</t>
  </si>
  <si>
    <t>Bantuan Keuangan Daerah Provinsi Ke Daerah Kabupaten/Kota</t>
  </si>
  <si>
    <t>Rakor Tatakelola Keuangan dan Evaluasi Pelaksanaan Kegiatan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</si>
</sst>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??_);_(@_)"/>
  </numFmts>
  <fonts count="11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i/>
      <sz val="8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ookman Old Style"/>
      <family val="1"/>
    </font>
    <font>
      <b/>
      <sz val="11"/>
      <color rgb="FFFF0000"/>
      <name val="Bookman Old Style"/>
      <family val="1"/>
    </font>
    <font>
      <b/>
      <sz val="11"/>
      <color rgb="FF0070C0"/>
      <name val="Bookman Old Style"/>
      <family val="1"/>
    </font>
    <font>
      <sz val="11"/>
      <color rgb="FF464E5F"/>
      <name val="Bookman Old Style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164" fontId="2" fillId="0" borderId="2" xfId="1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3" xfId="0" applyFont="1" applyBorder="1" applyAlignment="1">
      <alignment vertical="top" wrapText="1"/>
    </xf>
    <xf numFmtId="164" fontId="2" fillId="0" borderId="3" xfId="1" applyFont="1" applyBorder="1" applyAlignment="1">
      <alignment vertical="top"/>
    </xf>
    <xf numFmtId="164" fontId="2" fillId="0" borderId="7" xfId="1" applyFont="1" applyBorder="1" applyAlignment="1">
      <alignment vertical="top"/>
    </xf>
    <xf numFmtId="0" fontId="2" fillId="0" borderId="7" xfId="0" applyFont="1" applyBorder="1" applyAlignment="1">
      <alignment vertical="top"/>
    </xf>
    <xf numFmtId="165" fontId="2" fillId="3" borderId="2" xfId="1" applyNumberFormat="1" applyFont="1" applyFill="1" applyBorder="1" applyAlignment="1">
      <alignment vertical="top"/>
    </xf>
    <xf numFmtId="0" fontId="2" fillId="3" borderId="2" xfId="1" applyNumberFormat="1" applyFont="1" applyFill="1" applyBorder="1" applyAlignment="1">
      <alignment vertical="top"/>
    </xf>
    <xf numFmtId="164" fontId="2" fillId="3" borderId="2" xfId="1" applyFont="1" applyFill="1" applyBorder="1" applyAlignment="1">
      <alignment vertical="top"/>
    </xf>
    <xf numFmtId="0" fontId="2" fillId="3" borderId="2" xfId="0" applyFont="1" applyFill="1" applyBorder="1" applyAlignment="1">
      <alignment vertical="top"/>
    </xf>
    <xf numFmtId="164" fontId="2" fillId="0" borderId="4" xfId="1" applyFont="1" applyBorder="1" applyAlignment="1">
      <alignment vertical="top"/>
    </xf>
    <xf numFmtId="164" fontId="2" fillId="4" borderId="4" xfId="1" applyFont="1" applyFill="1" applyBorder="1" applyAlignment="1">
      <alignment vertical="top"/>
    </xf>
    <xf numFmtId="0" fontId="2" fillId="4" borderId="4" xfId="0" applyFont="1" applyFill="1" applyBorder="1" applyAlignment="1">
      <alignment vertical="top"/>
    </xf>
    <xf numFmtId="0" fontId="2" fillId="0" borderId="7" xfId="0" applyFont="1" applyBorder="1" applyAlignment="1">
      <alignment vertical="top" wrapText="1"/>
    </xf>
    <xf numFmtId="0" fontId="2" fillId="5" borderId="1" xfId="0" applyFont="1" applyFill="1" applyBorder="1" applyAlignment="1">
      <alignment vertical="top"/>
    </xf>
    <xf numFmtId="164" fontId="2" fillId="5" borderId="1" xfId="1" applyFont="1" applyFill="1" applyBorder="1" applyAlignment="1">
      <alignment vertical="top"/>
    </xf>
    <xf numFmtId="164" fontId="2" fillId="5" borderId="1" xfId="0" applyNumberFormat="1" applyFont="1" applyFill="1" applyBorder="1" applyAlignment="1">
      <alignment vertical="top"/>
    </xf>
    <xf numFmtId="0" fontId="2" fillId="6" borderId="0" xfId="0" applyFont="1" applyFill="1"/>
    <xf numFmtId="0" fontId="2" fillId="5" borderId="1" xfId="0" applyFont="1" applyFill="1" applyBorder="1" applyAlignment="1">
      <alignment horizontal="right" vertical="top" wrapText="1"/>
    </xf>
    <xf numFmtId="0" fontId="3" fillId="2" borderId="11" xfId="0" applyFont="1" applyFill="1" applyBorder="1" applyAlignment="1">
      <alignment horizontal="center"/>
    </xf>
    <xf numFmtId="164" fontId="2" fillId="0" borderId="12" xfId="1" applyFont="1" applyBorder="1" applyAlignment="1">
      <alignment vertical="top"/>
    </xf>
    <xf numFmtId="164" fontId="2" fillId="0" borderId="13" xfId="1" applyFont="1" applyBorder="1" applyAlignment="1">
      <alignment vertical="top"/>
    </xf>
    <xf numFmtId="164" fontId="2" fillId="0" borderId="14" xfId="1" applyFont="1" applyBorder="1" applyAlignment="1">
      <alignment vertical="top"/>
    </xf>
    <xf numFmtId="164" fontId="2" fillId="5" borderId="11" xfId="1" applyFont="1" applyFill="1" applyBorder="1" applyAlignment="1">
      <alignment vertical="top"/>
    </xf>
    <xf numFmtId="0" fontId="3" fillId="2" borderId="8" xfId="0" applyFont="1" applyFill="1" applyBorder="1" applyAlignment="1">
      <alignment horizontal="center" wrapText="1"/>
    </xf>
    <xf numFmtId="0" fontId="2" fillId="0" borderId="15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2" fillId="5" borderId="8" xfId="0" applyFont="1" applyFill="1" applyBorder="1" applyAlignment="1">
      <alignment vertical="top"/>
    </xf>
    <xf numFmtId="0" fontId="7" fillId="0" borderId="0" xfId="0" applyFont="1"/>
    <xf numFmtId="0" fontId="8" fillId="0" borderId="0" xfId="0" applyFont="1"/>
    <xf numFmtId="0" fontId="7" fillId="0" borderId="1" xfId="1" applyNumberFormat="1" applyFont="1" applyBorder="1" applyAlignment="1">
      <alignment horizontal="center" vertical="center"/>
    </xf>
    <xf numFmtId="3" fontId="10" fillId="0" borderId="3" xfId="0" applyNumberFormat="1" applyFont="1" applyBorder="1"/>
    <xf numFmtId="3" fontId="10" fillId="7" borderId="3" xfId="0" applyNumberFormat="1" applyFont="1" applyFill="1" applyBorder="1" applyAlignment="1">
      <alignment horizontal="right" vertical="center" wrapText="1"/>
    </xf>
    <xf numFmtId="3" fontId="10" fillId="7" borderId="7" xfId="0" applyNumberFormat="1" applyFont="1" applyFill="1" applyBorder="1" applyAlignment="1">
      <alignment horizontal="right" vertical="center" wrapText="1"/>
    </xf>
    <xf numFmtId="164" fontId="2" fillId="4" borderId="6" xfId="1" applyFont="1" applyFill="1" applyBorder="1" applyAlignment="1">
      <alignment vertical="top"/>
    </xf>
    <xf numFmtId="0" fontId="2" fillId="4" borderId="6" xfId="0" applyFont="1" applyFill="1" applyBorder="1" applyAlignment="1">
      <alignment vertical="top"/>
    </xf>
    <xf numFmtId="165" fontId="2" fillId="3" borderId="1" xfId="1" applyNumberFormat="1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64" fontId="2" fillId="0" borderId="3" xfId="1" applyFont="1" applyBorder="1" applyAlignment="1">
      <alignment horizontal="right" vertical="top"/>
    </xf>
    <xf numFmtId="164" fontId="7" fillId="0" borderId="3" xfId="1" applyFont="1" applyBorder="1" applyAlignment="1">
      <alignment horizontal="center" vertical="top"/>
    </xf>
    <xf numFmtId="0" fontId="7" fillId="0" borderId="2" xfId="0" applyFont="1" applyBorder="1" applyAlignment="1">
      <alignment vertical="top" wrapText="1"/>
    </xf>
    <xf numFmtId="164" fontId="7" fillId="0" borderId="2" xfId="1" applyFont="1" applyBorder="1" applyAlignment="1">
      <alignment vertical="top"/>
    </xf>
    <xf numFmtId="0" fontId="2" fillId="0" borderId="20" xfId="0" applyFont="1" applyBorder="1" applyAlignment="1">
      <alignment vertical="top"/>
    </xf>
    <xf numFmtId="0" fontId="3" fillId="2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4" fontId="7" fillId="0" borderId="5" xfId="1" applyFont="1" applyBorder="1" applyAlignment="1">
      <alignment horizontal="center" vertical="center" wrapText="1"/>
    </xf>
    <xf numFmtId="164" fontId="7" fillId="0" borderId="6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 wrapText="1"/>
    </xf>
    <xf numFmtId="0" fontId="5" fillId="2" borderId="1" xfId="1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center" vertical="center"/>
    </xf>
    <xf numFmtId="3" fontId="10" fillId="0" borderId="0" xfId="0" applyNumberFormat="1" applyFont="1"/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S132"/>
  <sheetViews>
    <sheetView zoomScale="85" zoomScaleNormal="85" workbookViewId="0">
      <selection activeCell="E29" sqref="E29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5.140625" style="1" customWidth="1"/>
    <col min="5" max="5" width="41.7109375" style="2" customWidth="1"/>
    <col min="6" max="6" width="19.28515625" style="4" bestFit="1" customWidth="1"/>
    <col min="7" max="7" width="15.85546875" style="4" bestFit="1" customWidth="1"/>
    <col min="8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7" style="4" customWidth="1"/>
    <col min="19" max="19" width="22.28515625" style="1" bestFit="1" customWidth="1"/>
    <col min="20" max="16384" width="9.140625" style="1"/>
  </cols>
  <sheetData>
    <row r="1" spans="1:19" ht="18" x14ac:dyDescent="0.25">
      <c r="A1" s="62" t="s">
        <v>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19" ht="18" x14ac:dyDescent="0.25">
      <c r="A2" s="62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</row>
    <row r="3" spans="1:19" ht="18" x14ac:dyDescent="0.25">
      <c r="A3" s="62" t="s">
        <v>21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</row>
    <row r="5" spans="1:19" s="41" customFormat="1" x14ac:dyDescent="0.25">
      <c r="A5" s="57" t="s">
        <v>1</v>
      </c>
      <c r="B5" s="64" t="s">
        <v>10</v>
      </c>
      <c r="C5" s="58" t="s">
        <v>12</v>
      </c>
      <c r="D5" s="65" t="s">
        <v>11</v>
      </c>
      <c r="E5" s="66"/>
      <c r="F5" s="60" t="s">
        <v>12</v>
      </c>
      <c r="G5" s="63" t="s">
        <v>2</v>
      </c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57" t="s">
        <v>3</v>
      </c>
    </row>
    <row r="6" spans="1:19" s="41" customFormat="1" x14ac:dyDescent="0.25">
      <c r="A6" s="57"/>
      <c r="B6" s="64"/>
      <c r="C6" s="59"/>
      <c r="D6" s="67"/>
      <c r="E6" s="68"/>
      <c r="F6" s="61"/>
      <c r="G6" s="43" t="s">
        <v>26</v>
      </c>
      <c r="H6" s="43" t="s">
        <v>27</v>
      </c>
      <c r="I6" s="43" t="s">
        <v>28</v>
      </c>
      <c r="J6" s="43" t="s">
        <v>29</v>
      </c>
      <c r="K6" s="43" t="s">
        <v>30</v>
      </c>
      <c r="L6" s="43" t="s">
        <v>31</v>
      </c>
      <c r="M6" s="43" t="s">
        <v>32</v>
      </c>
      <c r="N6" s="43" t="s">
        <v>33</v>
      </c>
      <c r="O6" s="43" t="s">
        <v>34</v>
      </c>
      <c r="P6" s="43" t="s">
        <v>35</v>
      </c>
      <c r="Q6" s="43" t="s">
        <v>37</v>
      </c>
      <c r="R6" s="43" t="s">
        <v>36</v>
      </c>
      <c r="S6" s="57"/>
    </row>
    <row r="7" spans="1:19" ht="15.75" x14ac:dyDescent="0.3">
      <c r="A7" s="5">
        <v>1</v>
      </c>
      <c r="B7" s="6">
        <v>2</v>
      </c>
      <c r="C7" s="5">
        <v>3</v>
      </c>
      <c r="D7" s="31"/>
      <c r="E7" s="36">
        <v>4</v>
      </c>
      <c r="F7" s="7">
        <v>5</v>
      </c>
      <c r="G7" s="56">
        <v>6</v>
      </c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">
        <v>7</v>
      </c>
    </row>
    <row r="8" spans="1:19" s="12" customFormat="1" ht="30" x14ac:dyDescent="0.25">
      <c r="A8" s="8">
        <v>1</v>
      </c>
      <c r="B8" s="9" t="s">
        <v>22</v>
      </c>
      <c r="C8" s="10">
        <v>128526000</v>
      </c>
      <c r="D8" s="32" t="s">
        <v>23</v>
      </c>
      <c r="E8" s="37" t="s">
        <v>24</v>
      </c>
      <c r="F8" s="10">
        <v>105850000</v>
      </c>
      <c r="G8" s="10">
        <v>18790000</v>
      </c>
      <c r="H8" s="10"/>
      <c r="I8" s="10"/>
      <c r="J8" s="10"/>
      <c r="K8" s="10">
        <v>5500000</v>
      </c>
      <c r="L8" s="10">
        <v>46360000</v>
      </c>
      <c r="M8" s="10"/>
      <c r="N8" s="10"/>
      <c r="O8" s="10"/>
      <c r="P8" s="10"/>
      <c r="Q8" s="10">
        <v>35200000</v>
      </c>
      <c r="R8" s="10"/>
      <c r="S8" s="11" t="s">
        <v>25</v>
      </c>
    </row>
    <row r="9" spans="1:19" s="12" customFormat="1" ht="45" x14ac:dyDescent="0.25">
      <c r="A9" s="13"/>
      <c r="B9" s="14"/>
      <c r="C9" s="15"/>
      <c r="D9" s="33" t="s">
        <v>38</v>
      </c>
      <c r="E9" s="38" t="s">
        <v>39</v>
      </c>
      <c r="F9" s="15">
        <v>11338000</v>
      </c>
      <c r="G9" s="15"/>
      <c r="H9" s="15"/>
      <c r="I9" s="15"/>
      <c r="J9" s="15"/>
      <c r="K9" s="15">
        <v>11338000</v>
      </c>
      <c r="L9" s="15"/>
      <c r="M9" s="15"/>
      <c r="N9" s="15"/>
      <c r="O9" s="15"/>
      <c r="P9" s="15"/>
      <c r="Q9" s="15"/>
      <c r="R9" s="15"/>
      <c r="S9" s="13"/>
    </row>
    <row r="10" spans="1:19" s="12" customFormat="1" ht="45" x14ac:dyDescent="0.25">
      <c r="A10" s="13"/>
      <c r="B10" s="14"/>
      <c r="C10" s="15"/>
      <c r="D10" s="33" t="s">
        <v>40</v>
      </c>
      <c r="E10" s="38" t="s">
        <v>41</v>
      </c>
      <c r="F10" s="15">
        <v>11388000</v>
      </c>
      <c r="G10" s="16"/>
      <c r="H10" s="16"/>
      <c r="I10" s="16"/>
      <c r="J10" s="16"/>
      <c r="K10" s="16">
        <v>11338000</v>
      </c>
      <c r="L10" s="16"/>
      <c r="M10" s="16"/>
      <c r="N10" s="16"/>
      <c r="O10" s="16"/>
      <c r="P10" s="16"/>
      <c r="Q10" s="16"/>
      <c r="R10" s="16"/>
      <c r="S10" s="17"/>
    </row>
    <row r="11" spans="1:19" s="12" customFormat="1" x14ac:dyDescent="0.25">
      <c r="A11" s="13"/>
      <c r="B11" s="14"/>
      <c r="C11" s="15"/>
      <c r="D11" s="33"/>
      <c r="E11" s="38"/>
      <c r="F11" s="15"/>
      <c r="G11" s="18">
        <f>G12/$F$8*100</f>
        <v>17.751535191308456</v>
      </c>
      <c r="H11" s="19">
        <f>H12/$F$8*100</f>
        <v>0</v>
      </c>
      <c r="I11" s="18">
        <f t="shared" ref="I11:R11" si="0">I12/$F$8*100</f>
        <v>0</v>
      </c>
      <c r="J11" s="18">
        <f t="shared" si="0"/>
        <v>0</v>
      </c>
      <c r="K11" s="18">
        <f>K12/$F$8*100</f>
        <v>26.618800188946622</v>
      </c>
      <c r="L11" s="18">
        <f t="shared" si="0"/>
        <v>43.797827113840334</v>
      </c>
      <c r="M11" s="18">
        <f t="shared" si="0"/>
        <v>0</v>
      </c>
      <c r="N11" s="18">
        <f t="shared" si="0"/>
        <v>0</v>
      </c>
      <c r="O11" s="18">
        <f t="shared" si="0"/>
        <v>0</v>
      </c>
      <c r="P11" s="18">
        <f t="shared" si="0"/>
        <v>0</v>
      </c>
      <c r="Q11" s="18">
        <f t="shared" si="0"/>
        <v>33.254605573925367</v>
      </c>
      <c r="R11" s="20">
        <f t="shared" si="0"/>
        <v>0</v>
      </c>
      <c r="S11" s="21" t="s">
        <v>19</v>
      </c>
    </row>
    <row r="12" spans="1:19" s="12" customFormat="1" x14ac:dyDescent="0.25">
      <c r="A12" s="13"/>
      <c r="B12" s="14"/>
      <c r="C12" s="15"/>
      <c r="D12" s="33"/>
      <c r="E12" s="38"/>
      <c r="F12" s="15"/>
      <c r="G12" s="23">
        <f>SUM(G8:G10)</f>
        <v>18790000</v>
      </c>
      <c r="H12" s="23">
        <f t="shared" ref="H12:Q12" si="1">SUM(H8:H10)</f>
        <v>0</v>
      </c>
      <c r="I12" s="23">
        <f t="shared" si="1"/>
        <v>0</v>
      </c>
      <c r="J12" s="23">
        <f t="shared" si="1"/>
        <v>0</v>
      </c>
      <c r="K12" s="23">
        <f t="shared" si="1"/>
        <v>28176000</v>
      </c>
      <c r="L12" s="23">
        <f t="shared" si="1"/>
        <v>46360000</v>
      </c>
      <c r="M12" s="23">
        <f t="shared" si="1"/>
        <v>0</v>
      </c>
      <c r="N12" s="23">
        <f t="shared" si="1"/>
        <v>0</v>
      </c>
      <c r="O12" s="23">
        <f t="shared" si="1"/>
        <v>0</v>
      </c>
      <c r="P12" s="23">
        <f t="shared" si="1"/>
        <v>0</v>
      </c>
      <c r="Q12" s="23">
        <f t="shared" si="1"/>
        <v>35200000</v>
      </c>
      <c r="R12" s="23">
        <f t="shared" ref="R12" si="2">SUM(R8:R10)</f>
        <v>0</v>
      </c>
      <c r="S12" s="24" t="s">
        <v>20</v>
      </c>
    </row>
    <row r="13" spans="1:19" s="12" customFormat="1" x14ac:dyDescent="0.25">
      <c r="A13" s="17"/>
      <c r="B13" s="25"/>
      <c r="C13" s="16"/>
      <c r="D13" s="34"/>
      <c r="E13" s="39"/>
      <c r="F13" s="22"/>
      <c r="G13" s="22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7"/>
    </row>
    <row r="14" spans="1:19" s="12" customFormat="1" x14ac:dyDescent="0.25">
      <c r="A14" s="26"/>
      <c r="B14" s="30" t="s">
        <v>18</v>
      </c>
      <c r="C14" s="27">
        <f>SUM(C8:C13)</f>
        <v>128526000</v>
      </c>
      <c r="D14" s="35"/>
      <c r="E14" s="40"/>
      <c r="F14" s="27"/>
      <c r="G14" s="28">
        <f>G12</f>
        <v>18790000</v>
      </c>
      <c r="H14" s="28">
        <f t="shared" ref="H14:R14" si="3">H12</f>
        <v>0</v>
      </c>
      <c r="I14" s="28">
        <f>I12</f>
        <v>0</v>
      </c>
      <c r="J14" s="28">
        <f t="shared" si="3"/>
        <v>0</v>
      </c>
      <c r="K14" s="28">
        <f t="shared" si="3"/>
        <v>28176000</v>
      </c>
      <c r="L14" s="28">
        <f t="shared" si="3"/>
        <v>46360000</v>
      </c>
      <c r="M14" s="28">
        <f t="shared" si="3"/>
        <v>0</v>
      </c>
      <c r="N14" s="28">
        <f t="shared" si="3"/>
        <v>0</v>
      </c>
      <c r="O14" s="28">
        <f t="shared" si="3"/>
        <v>0</v>
      </c>
      <c r="P14" s="28">
        <f t="shared" si="3"/>
        <v>0</v>
      </c>
      <c r="Q14" s="28">
        <f t="shared" si="3"/>
        <v>35200000</v>
      </c>
      <c r="R14" s="28">
        <f t="shared" si="3"/>
        <v>0</v>
      </c>
      <c r="S14" s="28">
        <f>SUM(G14:R14)</f>
        <v>128526000</v>
      </c>
    </row>
    <row r="15" spans="1:19" x14ac:dyDescent="0.25">
      <c r="S15" s="29" t="b">
        <f>S14=C14</f>
        <v>1</v>
      </c>
    </row>
    <row r="16" spans="1:19" x14ac:dyDescent="0.25">
      <c r="B16" s="2" t="s">
        <v>5</v>
      </c>
    </row>
    <row r="17" spans="1:5" x14ac:dyDescent="0.25">
      <c r="A17" s="3">
        <v>1</v>
      </c>
      <c r="B17" s="1" t="s">
        <v>6</v>
      </c>
      <c r="E17" s="1"/>
    </row>
    <row r="18" spans="1:5" x14ac:dyDescent="0.25">
      <c r="A18" s="3">
        <v>2</v>
      </c>
      <c r="B18" s="1" t="s">
        <v>8</v>
      </c>
      <c r="E18" s="1"/>
    </row>
    <row r="19" spans="1:5" x14ac:dyDescent="0.25">
      <c r="A19" s="3">
        <v>3</v>
      </c>
      <c r="B19" s="1" t="s">
        <v>9</v>
      </c>
      <c r="E19" s="1"/>
    </row>
    <row r="20" spans="1:5" x14ac:dyDescent="0.25">
      <c r="A20" s="3">
        <v>4</v>
      </c>
      <c r="B20" s="1" t="s">
        <v>7</v>
      </c>
      <c r="E20" s="1"/>
    </row>
    <row r="21" spans="1:5" x14ac:dyDescent="0.25">
      <c r="A21" s="3">
        <v>5</v>
      </c>
      <c r="B21" s="1" t="s">
        <v>13</v>
      </c>
      <c r="E21" s="1"/>
    </row>
    <row r="22" spans="1:5" x14ac:dyDescent="0.25">
      <c r="A22" s="3">
        <v>6</v>
      </c>
      <c r="B22" s="1" t="s">
        <v>14</v>
      </c>
      <c r="E22" s="1"/>
    </row>
    <row r="23" spans="1:5" x14ac:dyDescent="0.25">
      <c r="A23" s="3">
        <v>7</v>
      </c>
      <c r="B23" s="1" t="s">
        <v>15</v>
      </c>
      <c r="E23" s="1"/>
    </row>
    <row r="24" spans="1:5" x14ac:dyDescent="0.25">
      <c r="A24" s="3">
        <v>8</v>
      </c>
      <c r="B24" s="1" t="s">
        <v>16</v>
      </c>
      <c r="E24" s="1"/>
    </row>
    <row r="25" spans="1:5" x14ac:dyDescent="0.25">
      <c r="A25" s="3">
        <v>9</v>
      </c>
      <c r="B25" s="1" t="s">
        <v>17</v>
      </c>
      <c r="E25" s="1"/>
    </row>
    <row r="26" spans="1:5" x14ac:dyDescent="0.25">
      <c r="A26" s="3"/>
      <c r="B26" s="1"/>
      <c r="E26" s="1"/>
    </row>
    <row r="27" spans="1:5" x14ac:dyDescent="0.25">
      <c r="A27" s="3"/>
      <c r="B27" s="42" t="s">
        <v>42</v>
      </c>
      <c r="E27" s="1"/>
    </row>
    <row r="28" spans="1:5" x14ac:dyDescent="0.25">
      <c r="A28" s="3"/>
      <c r="B28" s="1"/>
      <c r="E28" s="1"/>
    </row>
    <row r="29" spans="1:5" x14ac:dyDescent="0.25">
      <c r="A29" s="3"/>
      <c r="B29" s="1"/>
      <c r="E29" s="1"/>
    </row>
    <row r="30" spans="1:5" x14ac:dyDescent="0.25">
      <c r="A30" s="3"/>
      <c r="B30" s="1"/>
      <c r="E30" s="1"/>
    </row>
    <row r="31" spans="1:5" x14ac:dyDescent="0.25">
      <c r="A31" s="3"/>
      <c r="B31" s="1"/>
      <c r="E31" s="1"/>
    </row>
    <row r="32" spans="1:5" x14ac:dyDescent="0.25">
      <c r="A32" s="3"/>
      <c r="B32" s="1"/>
      <c r="E32" s="1"/>
    </row>
    <row r="33" spans="1:5" x14ac:dyDescent="0.25">
      <c r="A33" s="3"/>
      <c r="B33" s="1"/>
      <c r="E33" s="1"/>
    </row>
    <row r="34" spans="1:5" x14ac:dyDescent="0.25">
      <c r="A34" s="3"/>
      <c r="B34" s="1"/>
      <c r="E34" s="1"/>
    </row>
    <row r="35" spans="1:5" x14ac:dyDescent="0.25">
      <c r="A35" s="3"/>
      <c r="B35" s="1"/>
      <c r="E35" s="1"/>
    </row>
    <row r="36" spans="1:5" x14ac:dyDescent="0.25">
      <c r="A36" s="3"/>
      <c r="B36" s="1"/>
      <c r="E36" s="1"/>
    </row>
    <row r="37" spans="1:5" x14ac:dyDescent="0.25">
      <c r="A37" s="3"/>
      <c r="B37" s="1"/>
      <c r="E37" s="1"/>
    </row>
    <row r="38" spans="1:5" x14ac:dyDescent="0.25">
      <c r="B38" s="1"/>
      <c r="E38" s="1"/>
    </row>
    <row r="39" spans="1:5" x14ac:dyDescent="0.25">
      <c r="B39" s="1"/>
      <c r="E39" s="1"/>
    </row>
    <row r="40" spans="1:5" x14ac:dyDescent="0.25">
      <c r="B40" s="1"/>
      <c r="E40" s="1"/>
    </row>
    <row r="41" spans="1:5" x14ac:dyDescent="0.25">
      <c r="B41" s="1"/>
      <c r="E41" s="1"/>
    </row>
    <row r="42" spans="1:5" x14ac:dyDescent="0.25">
      <c r="B42" s="1"/>
      <c r="E42" s="1"/>
    </row>
    <row r="43" spans="1:5" x14ac:dyDescent="0.25">
      <c r="B43" s="1"/>
      <c r="E43" s="1"/>
    </row>
    <row r="44" spans="1:5" x14ac:dyDescent="0.25">
      <c r="B44" s="1"/>
      <c r="E44" s="1"/>
    </row>
    <row r="45" spans="1:5" x14ac:dyDescent="0.25">
      <c r="B45" s="1"/>
      <c r="E45" s="1"/>
    </row>
    <row r="46" spans="1:5" x14ac:dyDescent="0.25">
      <c r="B46" s="1"/>
      <c r="E46" s="1"/>
    </row>
    <row r="47" spans="1:5" x14ac:dyDescent="0.25">
      <c r="B47" s="1"/>
      <c r="E47" s="1"/>
    </row>
    <row r="48" spans="1:5" x14ac:dyDescent="0.25">
      <c r="B48" s="1"/>
      <c r="E48" s="1"/>
    </row>
    <row r="49" spans="2:5" x14ac:dyDescent="0.25">
      <c r="B49" s="1"/>
      <c r="E49" s="1"/>
    </row>
    <row r="50" spans="2:5" x14ac:dyDescent="0.25">
      <c r="B50" s="1"/>
      <c r="E50" s="1"/>
    </row>
    <row r="51" spans="2:5" x14ac:dyDescent="0.25">
      <c r="B51" s="1"/>
      <c r="E51" s="1"/>
    </row>
    <row r="52" spans="2:5" x14ac:dyDescent="0.25">
      <c r="B52" s="1"/>
      <c r="E52" s="1"/>
    </row>
    <row r="53" spans="2:5" x14ac:dyDescent="0.25">
      <c r="B53" s="1"/>
      <c r="E53" s="1"/>
    </row>
    <row r="54" spans="2:5" x14ac:dyDescent="0.25">
      <c r="B54" s="1"/>
      <c r="E54" s="1"/>
    </row>
    <row r="55" spans="2:5" x14ac:dyDescent="0.25">
      <c r="B55" s="1"/>
      <c r="E55" s="1"/>
    </row>
    <row r="56" spans="2:5" x14ac:dyDescent="0.25">
      <c r="B56" s="1"/>
      <c r="E56" s="1"/>
    </row>
    <row r="57" spans="2:5" x14ac:dyDescent="0.25">
      <c r="B57" s="1"/>
      <c r="E57" s="1"/>
    </row>
    <row r="58" spans="2:5" x14ac:dyDescent="0.25">
      <c r="B58" s="1"/>
      <c r="E58" s="1"/>
    </row>
    <row r="59" spans="2:5" x14ac:dyDescent="0.25">
      <c r="B59" s="1"/>
      <c r="E59" s="1"/>
    </row>
    <row r="60" spans="2:5" x14ac:dyDescent="0.25">
      <c r="B60" s="1"/>
      <c r="E60" s="1"/>
    </row>
    <row r="61" spans="2:5" x14ac:dyDescent="0.25">
      <c r="B61" s="1"/>
      <c r="E61" s="1"/>
    </row>
    <row r="62" spans="2:5" x14ac:dyDescent="0.25">
      <c r="B62" s="1"/>
      <c r="E62" s="1"/>
    </row>
    <row r="63" spans="2:5" x14ac:dyDescent="0.25">
      <c r="B63" s="1"/>
      <c r="E63" s="1"/>
    </row>
    <row r="64" spans="2:5" x14ac:dyDescent="0.25">
      <c r="B64" s="1"/>
      <c r="E64" s="1"/>
    </row>
    <row r="65" spans="2:5" x14ac:dyDescent="0.25">
      <c r="B65" s="1"/>
      <c r="E65" s="1"/>
    </row>
    <row r="66" spans="2:5" x14ac:dyDescent="0.25">
      <c r="B66" s="1"/>
      <c r="E66" s="1"/>
    </row>
    <row r="67" spans="2:5" x14ac:dyDescent="0.25">
      <c r="B67" s="1"/>
      <c r="E67" s="1"/>
    </row>
    <row r="68" spans="2:5" x14ac:dyDescent="0.25">
      <c r="B68" s="1"/>
      <c r="E68" s="1"/>
    </row>
    <row r="69" spans="2:5" x14ac:dyDescent="0.25">
      <c r="B69" s="1"/>
      <c r="E69" s="1"/>
    </row>
    <row r="70" spans="2:5" x14ac:dyDescent="0.25">
      <c r="B70" s="1"/>
      <c r="E70" s="1"/>
    </row>
    <row r="71" spans="2:5" x14ac:dyDescent="0.25">
      <c r="B71" s="1"/>
      <c r="E71" s="1"/>
    </row>
    <row r="72" spans="2:5" x14ac:dyDescent="0.25">
      <c r="B72" s="1"/>
      <c r="E72" s="1"/>
    </row>
    <row r="73" spans="2:5" x14ac:dyDescent="0.25">
      <c r="B73" s="1"/>
      <c r="E73" s="1"/>
    </row>
    <row r="74" spans="2:5" x14ac:dyDescent="0.25">
      <c r="B74" s="1"/>
      <c r="E74" s="1"/>
    </row>
    <row r="75" spans="2:5" x14ac:dyDescent="0.25">
      <c r="B75" s="1"/>
      <c r="E75" s="1"/>
    </row>
    <row r="76" spans="2:5" x14ac:dyDescent="0.25">
      <c r="B76" s="1"/>
      <c r="E76" s="1"/>
    </row>
    <row r="77" spans="2:5" x14ac:dyDescent="0.25">
      <c r="B77" s="1"/>
      <c r="E77" s="1"/>
    </row>
    <row r="78" spans="2:5" x14ac:dyDescent="0.25">
      <c r="B78" s="1"/>
      <c r="E78" s="1"/>
    </row>
    <row r="79" spans="2:5" x14ac:dyDescent="0.25">
      <c r="B79" s="1"/>
      <c r="E79" s="1"/>
    </row>
    <row r="80" spans="2:5" x14ac:dyDescent="0.25">
      <c r="B80" s="1"/>
      <c r="E80" s="1"/>
    </row>
    <row r="81" spans="2:5" x14ac:dyDescent="0.25">
      <c r="B81" s="1"/>
      <c r="E81" s="1"/>
    </row>
    <row r="82" spans="2:5" x14ac:dyDescent="0.25">
      <c r="B82" s="1"/>
      <c r="E82" s="1"/>
    </row>
    <row r="83" spans="2:5" x14ac:dyDescent="0.25">
      <c r="B83" s="1"/>
      <c r="E83" s="1"/>
    </row>
    <row r="84" spans="2:5" x14ac:dyDescent="0.25">
      <c r="B84" s="1"/>
      <c r="E84" s="1"/>
    </row>
    <row r="85" spans="2:5" x14ac:dyDescent="0.25">
      <c r="B85" s="1"/>
      <c r="E85" s="1"/>
    </row>
    <row r="86" spans="2:5" x14ac:dyDescent="0.25">
      <c r="B86" s="1"/>
      <c r="E86" s="1"/>
    </row>
    <row r="87" spans="2:5" x14ac:dyDescent="0.25">
      <c r="B87" s="1"/>
      <c r="E87" s="1"/>
    </row>
    <row r="88" spans="2:5" x14ac:dyDescent="0.25">
      <c r="B88" s="1"/>
      <c r="E88" s="1"/>
    </row>
    <row r="89" spans="2:5" x14ac:dyDescent="0.25">
      <c r="B89" s="1"/>
      <c r="E89" s="1"/>
    </row>
    <row r="90" spans="2:5" x14ac:dyDescent="0.25">
      <c r="B90" s="1"/>
      <c r="E90" s="1"/>
    </row>
    <row r="91" spans="2:5" x14ac:dyDescent="0.25">
      <c r="B91" s="1"/>
      <c r="E91" s="1"/>
    </row>
    <row r="92" spans="2:5" x14ac:dyDescent="0.25">
      <c r="B92" s="1"/>
      <c r="E92" s="1"/>
    </row>
    <row r="93" spans="2:5" x14ac:dyDescent="0.25">
      <c r="B93" s="1"/>
      <c r="E93" s="1"/>
    </row>
    <row r="94" spans="2:5" x14ac:dyDescent="0.25">
      <c r="B94" s="1"/>
      <c r="E94" s="1"/>
    </row>
    <row r="95" spans="2:5" x14ac:dyDescent="0.25">
      <c r="B95" s="1"/>
      <c r="E95" s="1"/>
    </row>
    <row r="96" spans="2:5" x14ac:dyDescent="0.25">
      <c r="B96" s="1"/>
      <c r="E96" s="1"/>
    </row>
    <row r="97" spans="2:5" x14ac:dyDescent="0.25">
      <c r="B97" s="1"/>
      <c r="E97" s="1"/>
    </row>
    <row r="98" spans="2:5" x14ac:dyDescent="0.25">
      <c r="B98" s="1"/>
      <c r="E98" s="1"/>
    </row>
    <row r="99" spans="2:5" x14ac:dyDescent="0.25">
      <c r="B99" s="1"/>
      <c r="E99" s="1"/>
    </row>
    <row r="100" spans="2:5" x14ac:dyDescent="0.25">
      <c r="B100" s="1"/>
      <c r="E100" s="1"/>
    </row>
    <row r="101" spans="2:5" x14ac:dyDescent="0.25">
      <c r="B101" s="1"/>
      <c r="E101" s="1"/>
    </row>
    <row r="102" spans="2:5" x14ac:dyDescent="0.25">
      <c r="B102" s="1"/>
      <c r="E102" s="1"/>
    </row>
    <row r="103" spans="2:5" x14ac:dyDescent="0.25">
      <c r="B103" s="1"/>
      <c r="E103" s="1"/>
    </row>
    <row r="104" spans="2:5" x14ac:dyDescent="0.25">
      <c r="B104" s="1"/>
      <c r="E104" s="1"/>
    </row>
    <row r="105" spans="2:5" x14ac:dyDescent="0.25">
      <c r="B105" s="1"/>
      <c r="E105" s="1"/>
    </row>
    <row r="106" spans="2:5" x14ac:dyDescent="0.25">
      <c r="B106" s="1"/>
      <c r="E106" s="1"/>
    </row>
    <row r="107" spans="2:5" x14ac:dyDescent="0.25">
      <c r="B107" s="1"/>
      <c r="E107" s="1"/>
    </row>
    <row r="108" spans="2:5" x14ac:dyDescent="0.25">
      <c r="B108" s="1"/>
      <c r="E108" s="1"/>
    </row>
    <row r="109" spans="2:5" x14ac:dyDescent="0.25">
      <c r="B109" s="1"/>
      <c r="E109" s="1"/>
    </row>
    <row r="110" spans="2:5" x14ac:dyDescent="0.25">
      <c r="B110" s="1"/>
      <c r="E110" s="1"/>
    </row>
    <row r="111" spans="2:5" x14ac:dyDescent="0.25">
      <c r="B111" s="1"/>
      <c r="E111" s="1"/>
    </row>
    <row r="112" spans="2:5" x14ac:dyDescent="0.25">
      <c r="B112" s="1"/>
      <c r="E112" s="1"/>
    </row>
    <row r="113" spans="2:5" x14ac:dyDescent="0.25">
      <c r="B113" s="1"/>
      <c r="E113" s="1"/>
    </row>
    <row r="114" spans="2:5" x14ac:dyDescent="0.25">
      <c r="B114" s="1"/>
      <c r="E114" s="1"/>
    </row>
    <row r="115" spans="2:5" x14ac:dyDescent="0.25">
      <c r="B115" s="1"/>
      <c r="E115" s="1"/>
    </row>
    <row r="116" spans="2:5" x14ac:dyDescent="0.25">
      <c r="B116" s="1"/>
      <c r="E116" s="1"/>
    </row>
    <row r="117" spans="2:5" x14ac:dyDescent="0.25">
      <c r="B117" s="1"/>
      <c r="E117" s="1"/>
    </row>
    <row r="118" spans="2:5" x14ac:dyDescent="0.25">
      <c r="B118" s="1"/>
      <c r="E118" s="1"/>
    </row>
    <row r="119" spans="2:5" x14ac:dyDescent="0.25">
      <c r="B119" s="1"/>
      <c r="E119" s="1"/>
    </row>
    <row r="120" spans="2:5" x14ac:dyDescent="0.25">
      <c r="B120" s="1"/>
      <c r="E120" s="1"/>
    </row>
    <row r="121" spans="2:5" x14ac:dyDescent="0.25">
      <c r="B121" s="1"/>
      <c r="E121" s="1"/>
    </row>
    <row r="122" spans="2:5" x14ac:dyDescent="0.25">
      <c r="B122" s="1"/>
      <c r="E122" s="1"/>
    </row>
    <row r="123" spans="2:5" x14ac:dyDescent="0.25">
      <c r="B123" s="1"/>
      <c r="E123" s="1"/>
    </row>
    <row r="124" spans="2:5" x14ac:dyDescent="0.25">
      <c r="B124" s="1"/>
      <c r="E124" s="1"/>
    </row>
    <row r="125" spans="2:5" x14ac:dyDescent="0.25">
      <c r="B125" s="1"/>
      <c r="E125" s="1"/>
    </row>
    <row r="126" spans="2:5" x14ac:dyDescent="0.25">
      <c r="B126" s="1"/>
      <c r="E126" s="1"/>
    </row>
    <row r="127" spans="2:5" x14ac:dyDescent="0.25">
      <c r="B127" s="1"/>
      <c r="E127" s="1"/>
    </row>
    <row r="128" spans="2:5" x14ac:dyDescent="0.25">
      <c r="B128" s="1"/>
      <c r="E128" s="1"/>
    </row>
    <row r="129" spans="2:5" x14ac:dyDescent="0.25">
      <c r="B129" s="1"/>
      <c r="E129" s="1"/>
    </row>
    <row r="130" spans="2:5" x14ac:dyDescent="0.25">
      <c r="B130" s="1"/>
      <c r="E130" s="1"/>
    </row>
    <row r="131" spans="2:5" x14ac:dyDescent="0.25">
      <c r="B131" s="1"/>
      <c r="E131" s="1"/>
    </row>
    <row r="132" spans="2:5" x14ac:dyDescent="0.25">
      <c r="B132" s="1"/>
      <c r="E132" s="1"/>
    </row>
  </sheetData>
  <mergeCells count="11">
    <mergeCell ref="G7:R7"/>
    <mergeCell ref="S5:S6"/>
    <mergeCell ref="C5:C6"/>
    <mergeCell ref="F5:F6"/>
    <mergeCell ref="A1:S1"/>
    <mergeCell ref="A2:S2"/>
    <mergeCell ref="A3:S3"/>
    <mergeCell ref="G5:R5"/>
    <mergeCell ref="B5:B6"/>
    <mergeCell ref="A5:A6"/>
    <mergeCell ref="D5:E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D4F4F-7DCF-43DE-A104-EA05DBCAB96B}">
  <dimension ref="A1:S144"/>
  <sheetViews>
    <sheetView zoomScale="85" zoomScaleNormal="85" workbookViewId="0">
      <pane xSplit="5" ySplit="7" topLeftCell="N8" activePane="bottomRight" state="frozen"/>
      <selection pane="topRight" activeCell="F1" sqref="F1"/>
      <selection pane="bottomLeft" activeCell="A8" sqref="A8"/>
      <selection pane="bottomRight" activeCell="C8" sqref="C8"/>
    </sheetView>
  </sheetViews>
  <sheetFormatPr defaultRowHeight="15" x14ac:dyDescent="0.25"/>
  <cols>
    <col min="1" max="1" width="6.5703125" style="1" customWidth="1"/>
    <col min="2" max="2" width="41.42578125" style="2" customWidth="1"/>
    <col min="3" max="3" width="19.28515625" style="1" bestFit="1" customWidth="1"/>
    <col min="4" max="4" width="9.28515625" style="1" bestFit="1" customWidth="1"/>
    <col min="5" max="5" width="47.42578125" style="2" customWidth="1"/>
    <col min="6" max="6" width="20.85546875" style="4" bestFit="1" customWidth="1"/>
    <col min="7" max="10" width="19.42578125" style="4" bestFit="1" customWidth="1"/>
    <col min="11" max="17" width="18" style="4" bestFit="1" customWidth="1"/>
    <col min="18" max="18" width="19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62" t="s">
        <v>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19" ht="18" x14ac:dyDescent="0.25">
      <c r="A2" s="62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</row>
    <row r="3" spans="1:19" ht="18" x14ac:dyDescent="0.25">
      <c r="A3" s="62" t="s">
        <v>21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</row>
    <row r="5" spans="1:19" s="41" customFormat="1" x14ac:dyDescent="0.25">
      <c r="A5" s="57" t="s">
        <v>1</v>
      </c>
      <c r="B5" s="64" t="s">
        <v>10</v>
      </c>
      <c r="C5" s="58" t="s">
        <v>12</v>
      </c>
      <c r="D5" s="65" t="s">
        <v>11</v>
      </c>
      <c r="E5" s="66"/>
      <c r="F5" s="60" t="s">
        <v>12</v>
      </c>
      <c r="G5" s="63" t="s">
        <v>2</v>
      </c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57" t="s">
        <v>3</v>
      </c>
    </row>
    <row r="6" spans="1:19" s="41" customFormat="1" x14ac:dyDescent="0.25">
      <c r="A6" s="57"/>
      <c r="B6" s="64"/>
      <c r="C6" s="59"/>
      <c r="D6" s="67"/>
      <c r="E6" s="68"/>
      <c r="F6" s="61"/>
      <c r="G6" s="43" t="s">
        <v>26</v>
      </c>
      <c r="H6" s="43" t="s">
        <v>27</v>
      </c>
      <c r="I6" s="43" t="s">
        <v>28</v>
      </c>
      <c r="J6" s="43" t="s">
        <v>29</v>
      </c>
      <c r="K6" s="43" t="s">
        <v>30</v>
      </c>
      <c r="L6" s="43" t="s">
        <v>31</v>
      </c>
      <c r="M6" s="43" t="s">
        <v>32</v>
      </c>
      <c r="N6" s="43" t="s">
        <v>33</v>
      </c>
      <c r="O6" s="43" t="s">
        <v>34</v>
      </c>
      <c r="P6" s="43" t="s">
        <v>35</v>
      </c>
      <c r="Q6" s="43" t="s">
        <v>37</v>
      </c>
      <c r="R6" s="43" t="s">
        <v>36</v>
      </c>
      <c r="S6" s="57"/>
    </row>
    <row r="7" spans="1:19" ht="15.75" x14ac:dyDescent="0.3">
      <c r="A7" s="5">
        <v>1</v>
      </c>
      <c r="B7" s="6">
        <v>2</v>
      </c>
      <c r="C7" s="5">
        <v>3</v>
      </c>
      <c r="D7" s="31"/>
      <c r="E7" s="36">
        <v>4</v>
      </c>
      <c r="F7" s="7">
        <v>5</v>
      </c>
      <c r="G7" s="56">
        <v>6</v>
      </c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">
        <v>7</v>
      </c>
    </row>
    <row r="8" spans="1:19" s="12" customFormat="1" ht="16.5" customHeight="1" x14ac:dyDescent="0.25">
      <c r="A8" s="8">
        <v>1</v>
      </c>
      <c r="B8" s="9" t="s">
        <v>43</v>
      </c>
      <c r="C8" s="10">
        <f>+F8+F32</f>
        <v>30314777000</v>
      </c>
      <c r="D8" s="52" t="s">
        <v>23</v>
      </c>
      <c r="E8" s="53" t="s">
        <v>67</v>
      </c>
      <c r="F8" s="54">
        <f>SUM(F9:F31)</f>
        <v>13643413000</v>
      </c>
      <c r="G8" s="54">
        <f>SUM(G9:G31)</f>
        <v>1251467478</v>
      </c>
      <c r="H8" s="54">
        <f t="shared" ref="H8:R8" si="0">SUM(H9:H31)</f>
        <v>1251467478</v>
      </c>
      <c r="I8" s="54">
        <f t="shared" si="0"/>
        <v>1386112478</v>
      </c>
      <c r="J8" s="54">
        <f t="shared" si="0"/>
        <v>1251467478</v>
      </c>
      <c r="K8" s="54">
        <f t="shared" si="0"/>
        <v>1251467478</v>
      </c>
      <c r="L8" s="54">
        <f t="shared" si="0"/>
        <v>1401967478</v>
      </c>
      <c r="M8" s="54">
        <f t="shared" si="0"/>
        <v>972264857</v>
      </c>
      <c r="N8" s="54">
        <f t="shared" si="0"/>
        <v>972264854</v>
      </c>
      <c r="O8" s="54">
        <f t="shared" si="0"/>
        <v>972264854</v>
      </c>
      <c r="P8" s="54">
        <f t="shared" si="0"/>
        <v>972264857</v>
      </c>
      <c r="Q8" s="54">
        <f t="shared" si="0"/>
        <v>972264857</v>
      </c>
      <c r="R8" s="54">
        <f t="shared" si="0"/>
        <v>988138853</v>
      </c>
      <c r="S8" s="11"/>
    </row>
    <row r="9" spans="1:19" s="12" customFormat="1" x14ac:dyDescent="0.25">
      <c r="A9" s="13"/>
      <c r="B9" s="14"/>
      <c r="C9" s="15"/>
      <c r="D9" s="51" t="s">
        <v>68</v>
      </c>
      <c r="E9" s="14" t="s">
        <v>44</v>
      </c>
      <c r="F9" s="15">
        <f>SUM(G9:R9)</f>
        <v>7400000000</v>
      </c>
      <c r="G9" s="44">
        <v>704761905</v>
      </c>
      <c r="H9" s="45">
        <v>704761905</v>
      </c>
      <c r="I9" s="45">
        <v>704761905</v>
      </c>
      <c r="J9" s="45">
        <v>704761905</v>
      </c>
      <c r="K9" s="45">
        <v>704761905</v>
      </c>
      <c r="L9" s="45">
        <v>704761905</v>
      </c>
      <c r="M9" s="45">
        <v>528571429</v>
      </c>
      <c r="N9" s="45">
        <v>528571429</v>
      </c>
      <c r="O9" s="45">
        <v>528571429</v>
      </c>
      <c r="P9" s="45">
        <v>528571429</v>
      </c>
      <c r="Q9" s="45">
        <v>528571429</v>
      </c>
      <c r="R9" s="45">
        <v>528571425</v>
      </c>
      <c r="S9" s="13"/>
    </row>
    <row r="10" spans="1:19" s="12" customFormat="1" x14ac:dyDescent="0.25">
      <c r="A10" s="13"/>
      <c r="B10" s="14"/>
      <c r="C10" s="15"/>
      <c r="D10" s="51" t="s">
        <v>69</v>
      </c>
      <c r="E10" s="14" t="s">
        <v>45</v>
      </c>
      <c r="F10" s="15">
        <f t="shared" ref="F10:F30" si="1">SUM(G10:R10)</f>
        <v>1885035000</v>
      </c>
      <c r="G10" s="44">
        <v>134645000</v>
      </c>
      <c r="H10" s="45">
        <v>134645000</v>
      </c>
      <c r="I10" s="45">
        <v>269290000</v>
      </c>
      <c r="J10" s="45">
        <v>134645000</v>
      </c>
      <c r="K10" s="45">
        <v>134645000</v>
      </c>
      <c r="L10" s="45">
        <v>269295000</v>
      </c>
      <c r="M10" s="45">
        <v>134645000</v>
      </c>
      <c r="N10" s="45">
        <v>134645000</v>
      </c>
      <c r="O10" s="45">
        <v>134645000</v>
      </c>
      <c r="P10" s="45">
        <v>134645000</v>
      </c>
      <c r="Q10" s="45">
        <v>134645000</v>
      </c>
      <c r="R10" s="45">
        <v>134645000</v>
      </c>
      <c r="S10" s="13"/>
    </row>
    <row r="11" spans="1:19" s="12" customFormat="1" x14ac:dyDescent="0.25">
      <c r="A11" s="13"/>
      <c r="B11" s="14"/>
      <c r="C11" s="15"/>
      <c r="D11" s="51" t="s">
        <v>70</v>
      </c>
      <c r="E11" s="14" t="s">
        <v>46</v>
      </c>
      <c r="F11" s="15">
        <f t="shared" si="1"/>
        <v>730000000</v>
      </c>
      <c r="G11" s="45">
        <v>69523810</v>
      </c>
      <c r="H11" s="45">
        <v>69523810</v>
      </c>
      <c r="I11" s="45">
        <v>69523810</v>
      </c>
      <c r="J11" s="45">
        <v>69523810</v>
      </c>
      <c r="K11" s="45">
        <v>69523810</v>
      </c>
      <c r="L11" s="45">
        <v>69523810</v>
      </c>
      <c r="M11" s="45">
        <v>52142857</v>
      </c>
      <c r="N11" s="45">
        <v>52142857</v>
      </c>
      <c r="O11" s="45">
        <v>52142857</v>
      </c>
      <c r="P11" s="45">
        <v>52142857</v>
      </c>
      <c r="Q11" s="45">
        <v>52142857</v>
      </c>
      <c r="R11" s="45">
        <v>52142855</v>
      </c>
      <c r="S11" s="13"/>
    </row>
    <row r="12" spans="1:19" s="12" customFormat="1" x14ac:dyDescent="0.25">
      <c r="A12" s="13"/>
      <c r="B12" s="14"/>
      <c r="C12" s="15"/>
      <c r="D12" s="51" t="s">
        <v>71</v>
      </c>
      <c r="E12" s="14" t="s">
        <v>47</v>
      </c>
      <c r="F12" s="15">
        <f t="shared" si="1"/>
        <v>174432000</v>
      </c>
      <c r="G12" s="45">
        <v>16612571</v>
      </c>
      <c r="H12" s="45">
        <v>16612571</v>
      </c>
      <c r="I12" s="45">
        <v>16612571</v>
      </c>
      <c r="J12" s="45">
        <v>16612571</v>
      </c>
      <c r="K12" s="45">
        <v>16612571</v>
      </c>
      <c r="L12" s="45">
        <v>16612571</v>
      </c>
      <c r="M12" s="45">
        <v>12459429</v>
      </c>
      <c r="N12" s="45">
        <v>12459429</v>
      </c>
      <c r="O12" s="45">
        <v>12459429</v>
      </c>
      <c r="P12" s="45">
        <v>12459429</v>
      </c>
      <c r="Q12" s="45">
        <v>12459429</v>
      </c>
      <c r="R12" s="45">
        <v>12459429</v>
      </c>
      <c r="S12" s="13"/>
    </row>
    <row r="13" spans="1:19" s="12" customFormat="1" x14ac:dyDescent="0.25">
      <c r="A13" s="13"/>
      <c r="B13" s="14"/>
      <c r="C13" s="15"/>
      <c r="D13" s="51" t="s">
        <v>72</v>
      </c>
      <c r="E13" s="14" t="s">
        <v>48</v>
      </c>
      <c r="F13" s="15">
        <f t="shared" si="1"/>
        <v>500000000</v>
      </c>
      <c r="G13" s="45">
        <v>47615048</v>
      </c>
      <c r="H13" s="45">
        <v>47615048</v>
      </c>
      <c r="I13" s="45">
        <v>47615048</v>
      </c>
      <c r="J13" s="45">
        <v>47615048</v>
      </c>
      <c r="K13" s="45">
        <v>47615048</v>
      </c>
      <c r="L13" s="45">
        <v>47615048</v>
      </c>
      <c r="M13" s="45">
        <v>35714286</v>
      </c>
      <c r="N13" s="45">
        <v>35714286</v>
      </c>
      <c r="O13" s="45">
        <v>35714286</v>
      </c>
      <c r="P13" s="45">
        <v>35714286</v>
      </c>
      <c r="Q13" s="45">
        <v>35714286</v>
      </c>
      <c r="R13" s="45">
        <v>35738282</v>
      </c>
      <c r="S13" s="13"/>
    </row>
    <row r="14" spans="1:19" s="12" customFormat="1" x14ac:dyDescent="0.25">
      <c r="A14" s="13"/>
      <c r="B14" s="14"/>
      <c r="C14" s="15"/>
      <c r="D14" s="51" t="s">
        <v>73</v>
      </c>
      <c r="E14" s="14" t="s">
        <v>49</v>
      </c>
      <c r="F14" s="15">
        <f t="shared" si="1"/>
        <v>500000000</v>
      </c>
      <c r="G14" s="45">
        <v>47619048</v>
      </c>
      <c r="H14" s="45">
        <v>47619048</v>
      </c>
      <c r="I14" s="45">
        <v>47619048</v>
      </c>
      <c r="J14" s="45">
        <v>47619048</v>
      </c>
      <c r="K14" s="45">
        <v>47619048</v>
      </c>
      <c r="L14" s="45">
        <v>47619048</v>
      </c>
      <c r="M14" s="45">
        <v>35714286</v>
      </c>
      <c r="N14" s="45">
        <v>35714286</v>
      </c>
      <c r="O14" s="45">
        <v>35714286</v>
      </c>
      <c r="P14" s="45">
        <v>35714286</v>
      </c>
      <c r="Q14" s="45">
        <v>35714286</v>
      </c>
      <c r="R14" s="45">
        <v>35714282</v>
      </c>
      <c r="S14" s="13"/>
    </row>
    <row r="15" spans="1:19" s="12" customFormat="1" ht="19.5" customHeight="1" x14ac:dyDescent="0.25">
      <c r="A15" s="13"/>
      <c r="B15" s="14"/>
      <c r="C15" s="15"/>
      <c r="D15" s="51" t="s">
        <v>74</v>
      </c>
      <c r="E15" s="14" t="s">
        <v>50</v>
      </c>
      <c r="F15" s="15">
        <f t="shared" si="1"/>
        <v>120960000</v>
      </c>
      <c r="G15" s="45">
        <v>11520000</v>
      </c>
      <c r="H15" s="45">
        <v>11520000</v>
      </c>
      <c r="I15" s="45">
        <v>11520000</v>
      </c>
      <c r="J15" s="45">
        <v>11520000</v>
      </c>
      <c r="K15" s="45">
        <v>11520000</v>
      </c>
      <c r="L15" s="45">
        <v>11520000</v>
      </c>
      <c r="M15" s="45">
        <v>8640000</v>
      </c>
      <c r="N15" s="45">
        <v>8640000</v>
      </c>
      <c r="O15" s="45">
        <v>8640000</v>
      </c>
      <c r="P15" s="45">
        <v>8640000</v>
      </c>
      <c r="Q15" s="45">
        <v>8640000</v>
      </c>
      <c r="R15" s="45">
        <v>8640000</v>
      </c>
      <c r="S15" s="13"/>
    </row>
    <row r="16" spans="1:19" s="12" customFormat="1" ht="30" x14ac:dyDescent="0.25">
      <c r="A16" s="13"/>
      <c r="B16" s="14"/>
      <c r="C16" s="15"/>
      <c r="D16" s="51" t="s">
        <v>75</v>
      </c>
      <c r="E16" s="14" t="s">
        <v>51</v>
      </c>
      <c r="F16" s="15">
        <f t="shared" si="1"/>
        <v>450000000</v>
      </c>
      <c r="G16" s="45">
        <v>42857143</v>
      </c>
      <c r="H16" s="45">
        <v>42857143</v>
      </c>
      <c r="I16" s="45">
        <v>42857143</v>
      </c>
      <c r="J16" s="45">
        <v>42857143</v>
      </c>
      <c r="K16" s="45">
        <v>42857143</v>
      </c>
      <c r="L16" s="45">
        <v>42857143</v>
      </c>
      <c r="M16" s="45">
        <v>32142857</v>
      </c>
      <c r="N16" s="45">
        <v>32142857</v>
      </c>
      <c r="O16" s="45">
        <v>32142857</v>
      </c>
      <c r="P16" s="45">
        <v>32142857</v>
      </c>
      <c r="Q16" s="45">
        <v>32142857</v>
      </c>
      <c r="R16" s="45">
        <v>32142857</v>
      </c>
      <c r="S16" s="13"/>
    </row>
    <row r="17" spans="1:19" s="12" customFormat="1" ht="30" x14ac:dyDescent="0.25">
      <c r="A17" s="13"/>
      <c r="B17" s="14"/>
      <c r="C17" s="15"/>
      <c r="D17" s="51" t="s">
        <v>76</v>
      </c>
      <c r="E17" s="14" t="s">
        <v>52</v>
      </c>
      <c r="F17" s="15">
        <f t="shared" si="1"/>
        <v>25200000</v>
      </c>
      <c r="G17" s="45">
        <v>2400000</v>
      </c>
      <c r="H17" s="45">
        <v>2400000</v>
      </c>
      <c r="I17" s="45">
        <v>2400000</v>
      </c>
      <c r="J17" s="45">
        <v>2400000</v>
      </c>
      <c r="K17" s="45">
        <v>2400000</v>
      </c>
      <c r="L17" s="45">
        <v>2400000</v>
      </c>
      <c r="M17" s="45">
        <v>1800000</v>
      </c>
      <c r="N17" s="45">
        <v>1800000</v>
      </c>
      <c r="O17" s="45">
        <v>1800000</v>
      </c>
      <c r="P17" s="45">
        <v>1800000</v>
      </c>
      <c r="Q17" s="45">
        <v>1800000</v>
      </c>
      <c r="R17" s="45">
        <v>1800000</v>
      </c>
      <c r="S17" s="13"/>
    </row>
    <row r="18" spans="1:19" s="12" customFormat="1" x14ac:dyDescent="0.25">
      <c r="A18" s="13"/>
      <c r="B18" s="14"/>
      <c r="C18" s="15"/>
      <c r="D18" s="51" t="s">
        <v>77</v>
      </c>
      <c r="E18" s="14" t="s">
        <v>53</v>
      </c>
      <c r="F18" s="15">
        <f t="shared" si="1"/>
        <v>450000000</v>
      </c>
      <c r="G18" s="45">
        <v>42857143</v>
      </c>
      <c r="H18" s="45">
        <v>42857143</v>
      </c>
      <c r="I18" s="45">
        <v>42857143</v>
      </c>
      <c r="J18" s="45">
        <v>42857143</v>
      </c>
      <c r="K18" s="45">
        <v>42857143</v>
      </c>
      <c r="L18" s="45">
        <v>42857143</v>
      </c>
      <c r="M18" s="45">
        <v>32142857</v>
      </c>
      <c r="N18" s="45">
        <v>32142857</v>
      </c>
      <c r="O18" s="45">
        <v>32142857</v>
      </c>
      <c r="P18" s="45">
        <v>32142857</v>
      </c>
      <c r="Q18" s="45">
        <v>32142857</v>
      </c>
      <c r="R18" s="45">
        <v>32142857</v>
      </c>
      <c r="S18" s="13"/>
    </row>
    <row r="19" spans="1:19" s="12" customFormat="1" x14ac:dyDescent="0.25">
      <c r="A19" s="13"/>
      <c r="B19" s="14"/>
      <c r="C19" s="15"/>
      <c r="D19" s="51" t="s">
        <v>78</v>
      </c>
      <c r="E19" s="14" t="s">
        <v>54</v>
      </c>
      <c r="F19" s="15">
        <f t="shared" si="1"/>
        <v>31948000</v>
      </c>
      <c r="G19" s="45">
        <v>3042667</v>
      </c>
      <c r="H19" s="45">
        <v>3042667</v>
      </c>
      <c r="I19" s="45">
        <v>3042667</v>
      </c>
      <c r="J19" s="45">
        <v>3042667</v>
      </c>
      <c r="K19" s="45">
        <v>3042667</v>
      </c>
      <c r="L19" s="45">
        <v>3042667</v>
      </c>
      <c r="M19" s="45">
        <v>2282000</v>
      </c>
      <c r="N19" s="45">
        <v>2282000</v>
      </c>
      <c r="O19" s="45">
        <v>2282000</v>
      </c>
      <c r="P19" s="45">
        <v>2282000</v>
      </c>
      <c r="Q19" s="45">
        <v>2282000</v>
      </c>
      <c r="R19" s="45">
        <v>2281998</v>
      </c>
      <c r="S19" s="13"/>
    </row>
    <row r="20" spans="1:19" s="12" customFormat="1" ht="30" x14ac:dyDescent="0.25">
      <c r="A20" s="13"/>
      <c r="B20" s="14"/>
      <c r="C20" s="15"/>
      <c r="D20" s="51" t="s">
        <v>79</v>
      </c>
      <c r="E20" s="14" t="s">
        <v>55</v>
      </c>
      <c r="F20" s="15">
        <f t="shared" si="1"/>
        <v>110000000</v>
      </c>
      <c r="G20" s="45">
        <v>10476190</v>
      </c>
      <c r="H20" s="45">
        <v>10476190</v>
      </c>
      <c r="I20" s="45">
        <v>10476190</v>
      </c>
      <c r="J20" s="45">
        <v>10476190</v>
      </c>
      <c r="K20" s="45">
        <v>10476190</v>
      </c>
      <c r="L20" s="45">
        <v>10476190</v>
      </c>
      <c r="M20" s="45">
        <v>7857143</v>
      </c>
      <c r="N20" s="45">
        <v>7857140</v>
      </c>
      <c r="O20" s="45">
        <v>7857140</v>
      </c>
      <c r="P20" s="45">
        <v>7857143</v>
      </c>
      <c r="Q20" s="45">
        <v>7857143</v>
      </c>
      <c r="R20" s="45">
        <v>7857151</v>
      </c>
      <c r="S20" s="13"/>
    </row>
    <row r="21" spans="1:19" s="12" customFormat="1" ht="30" x14ac:dyDescent="0.25">
      <c r="A21" s="13"/>
      <c r="B21" s="14"/>
      <c r="C21" s="15"/>
      <c r="D21" s="51" t="s">
        <v>80</v>
      </c>
      <c r="E21" s="14" t="s">
        <v>56</v>
      </c>
      <c r="F21" s="15">
        <f t="shared" si="1"/>
        <v>30000000</v>
      </c>
      <c r="G21" s="45">
        <v>2857143</v>
      </c>
      <c r="H21" s="45">
        <v>2857143</v>
      </c>
      <c r="I21" s="45">
        <v>2857143</v>
      </c>
      <c r="J21" s="45">
        <v>2857143</v>
      </c>
      <c r="K21" s="45">
        <v>2857143</v>
      </c>
      <c r="L21" s="45">
        <v>2857143</v>
      </c>
      <c r="M21" s="45">
        <v>2142857</v>
      </c>
      <c r="N21" s="45">
        <v>2142857</v>
      </c>
      <c r="O21" s="45">
        <v>2142857</v>
      </c>
      <c r="P21" s="45">
        <v>2142857</v>
      </c>
      <c r="Q21" s="45">
        <v>2142857</v>
      </c>
      <c r="R21" s="45">
        <v>2142857</v>
      </c>
      <c r="S21" s="13"/>
    </row>
    <row r="22" spans="1:19" s="12" customFormat="1" x14ac:dyDescent="0.25">
      <c r="A22" s="13"/>
      <c r="B22" s="14"/>
      <c r="C22" s="15"/>
      <c r="D22" s="51" t="s">
        <v>81</v>
      </c>
      <c r="E22" s="14" t="s">
        <v>57</v>
      </c>
      <c r="F22" s="15">
        <f t="shared" si="1"/>
        <v>1000000</v>
      </c>
      <c r="G22" s="45">
        <v>95238</v>
      </c>
      <c r="H22" s="45">
        <v>95238</v>
      </c>
      <c r="I22" s="45">
        <v>95238</v>
      </c>
      <c r="J22" s="45">
        <v>95238</v>
      </c>
      <c r="K22" s="45">
        <v>95238</v>
      </c>
      <c r="L22" s="45">
        <v>95238</v>
      </c>
      <c r="M22" s="45">
        <v>71429</v>
      </c>
      <c r="N22" s="45">
        <v>71429</v>
      </c>
      <c r="O22" s="45">
        <v>71429</v>
      </c>
      <c r="P22" s="45">
        <v>71429</v>
      </c>
      <c r="Q22" s="45">
        <v>71429</v>
      </c>
      <c r="R22" s="45">
        <v>71427</v>
      </c>
      <c r="S22" s="13"/>
    </row>
    <row r="23" spans="1:19" s="12" customFormat="1" x14ac:dyDescent="0.25">
      <c r="A23" s="13"/>
      <c r="B23" s="14"/>
      <c r="C23" s="15"/>
      <c r="D23" s="51" t="s">
        <v>82</v>
      </c>
      <c r="E23" s="14" t="s">
        <v>58</v>
      </c>
      <c r="F23" s="15">
        <f t="shared" si="1"/>
        <v>5000000</v>
      </c>
      <c r="G23" s="45">
        <v>476190</v>
      </c>
      <c r="H23" s="45">
        <v>476190</v>
      </c>
      <c r="I23" s="45">
        <v>476190</v>
      </c>
      <c r="J23" s="45">
        <v>476190</v>
      </c>
      <c r="K23" s="45">
        <v>476190</v>
      </c>
      <c r="L23" s="45">
        <v>476190</v>
      </c>
      <c r="M23" s="45">
        <v>357143</v>
      </c>
      <c r="N23" s="45">
        <v>357143</v>
      </c>
      <c r="O23" s="45">
        <v>357143</v>
      </c>
      <c r="P23" s="45">
        <v>357143</v>
      </c>
      <c r="Q23" s="45">
        <v>357143</v>
      </c>
      <c r="R23" s="45">
        <v>357145</v>
      </c>
      <c r="S23" s="13"/>
    </row>
    <row r="24" spans="1:19" s="12" customFormat="1" x14ac:dyDescent="0.25">
      <c r="A24" s="13"/>
      <c r="B24" s="14"/>
      <c r="C24" s="15"/>
      <c r="D24" s="51" t="s">
        <v>83</v>
      </c>
      <c r="E24" s="14" t="s">
        <v>59</v>
      </c>
      <c r="F24" s="15">
        <f t="shared" si="1"/>
        <v>600418000</v>
      </c>
      <c r="G24" s="45">
        <v>57182667</v>
      </c>
      <c r="H24" s="45">
        <v>57182667</v>
      </c>
      <c r="I24" s="45">
        <v>57182667</v>
      </c>
      <c r="J24" s="45">
        <v>57182667</v>
      </c>
      <c r="K24" s="45">
        <v>57182667</v>
      </c>
      <c r="L24" s="45">
        <v>57182667</v>
      </c>
      <c r="M24" s="45">
        <v>42887000</v>
      </c>
      <c r="N24" s="45">
        <v>42887000</v>
      </c>
      <c r="O24" s="45">
        <v>42887000</v>
      </c>
      <c r="P24" s="45">
        <v>42887000</v>
      </c>
      <c r="Q24" s="45">
        <v>42887000</v>
      </c>
      <c r="R24" s="45">
        <v>42886998</v>
      </c>
      <c r="S24" s="13"/>
    </row>
    <row r="25" spans="1:19" s="12" customFormat="1" x14ac:dyDescent="0.25">
      <c r="A25" s="13"/>
      <c r="B25" s="14"/>
      <c r="C25" s="15"/>
      <c r="D25" s="51" t="s">
        <v>84</v>
      </c>
      <c r="E25" s="14" t="s">
        <v>60</v>
      </c>
      <c r="F25" s="15">
        <f t="shared" si="1"/>
        <v>325564000</v>
      </c>
      <c r="G25" s="45">
        <v>28571429</v>
      </c>
      <c r="H25" s="45">
        <v>28571429</v>
      </c>
      <c r="I25" s="45">
        <v>28571429</v>
      </c>
      <c r="J25" s="45">
        <v>28571429</v>
      </c>
      <c r="K25" s="45">
        <v>28571429</v>
      </c>
      <c r="L25" s="45">
        <v>41353429</v>
      </c>
      <c r="M25" s="45">
        <v>21428571</v>
      </c>
      <c r="N25" s="45">
        <v>21428571</v>
      </c>
      <c r="O25" s="45">
        <v>21428571</v>
      </c>
      <c r="P25" s="45">
        <v>21428571</v>
      </c>
      <c r="Q25" s="45">
        <v>21428571</v>
      </c>
      <c r="R25" s="45">
        <v>34210571</v>
      </c>
      <c r="S25" s="13"/>
    </row>
    <row r="26" spans="1:19" s="12" customFormat="1" ht="30" x14ac:dyDescent="0.25">
      <c r="A26" s="13"/>
      <c r="B26" s="14"/>
      <c r="C26" s="15"/>
      <c r="D26" s="51" t="s">
        <v>85</v>
      </c>
      <c r="E26" s="14" t="s">
        <v>61</v>
      </c>
      <c r="F26" s="15">
        <f t="shared" si="1"/>
        <v>25000000</v>
      </c>
      <c r="G26" s="45">
        <v>2380952</v>
      </c>
      <c r="H26" s="45">
        <v>2380952</v>
      </c>
      <c r="I26" s="45">
        <v>2380952</v>
      </c>
      <c r="J26" s="45">
        <v>2380952</v>
      </c>
      <c r="K26" s="45">
        <v>2380952</v>
      </c>
      <c r="L26" s="45">
        <v>2380952</v>
      </c>
      <c r="M26" s="45">
        <v>1785714</v>
      </c>
      <c r="N26" s="45">
        <v>1785714</v>
      </c>
      <c r="O26" s="45">
        <v>1785714</v>
      </c>
      <c r="P26" s="45">
        <v>1785714</v>
      </c>
      <c r="Q26" s="45">
        <v>1785714</v>
      </c>
      <c r="R26" s="45">
        <v>1785718</v>
      </c>
      <c r="S26" s="13"/>
    </row>
    <row r="27" spans="1:19" s="12" customFormat="1" ht="30" x14ac:dyDescent="0.25">
      <c r="A27" s="13"/>
      <c r="B27" s="14"/>
      <c r="C27" s="15"/>
      <c r="D27" s="51" t="s">
        <v>86</v>
      </c>
      <c r="E27" s="14" t="s">
        <v>62</v>
      </c>
      <c r="F27" s="15">
        <f t="shared" si="1"/>
        <v>61534000</v>
      </c>
      <c r="G27" s="45">
        <v>5714286</v>
      </c>
      <c r="H27" s="45">
        <v>5714286</v>
      </c>
      <c r="I27" s="45">
        <v>5714286</v>
      </c>
      <c r="J27" s="45">
        <v>5714286</v>
      </c>
      <c r="K27" s="45">
        <v>5714286</v>
      </c>
      <c r="L27" s="45">
        <v>6481286</v>
      </c>
      <c r="M27" s="45">
        <v>4285714</v>
      </c>
      <c r="N27" s="45">
        <v>4285714</v>
      </c>
      <c r="O27" s="45">
        <v>4285714</v>
      </c>
      <c r="P27" s="45">
        <v>4285714</v>
      </c>
      <c r="Q27" s="45">
        <v>4285714</v>
      </c>
      <c r="R27" s="45">
        <v>5052714</v>
      </c>
      <c r="S27" s="13"/>
    </row>
    <row r="28" spans="1:19" s="12" customFormat="1" x14ac:dyDescent="0.25">
      <c r="A28" s="13"/>
      <c r="B28" s="14"/>
      <c r="C28" s="15"/>
      <c r="D28" s="51" t="s">
        <v>87</v>
      </c>
      <c r="E28" s="14" t="s">
        <v>63</v>
      </c>
      <c r="F28" s="15">
        <f t="shared" si="1"/>
        <v>55000000</v>
      </c>
      <c r="G28" s="45">
        <v>5238095</v>
      </c>
      <c r="H28" s="45">
        <v>5238095</v>
      </c>
      <c r="I28" s="45">
        <v>5238095</v>
      </c>
      <c r="J28" s="45">
        <v>5238095</v>
      </c>
      <c r="K28" s="45">
        <v>5238095</v>
      </c>
      <c r="L28" s="45">
        <v>5238095</v>
      </c>
      <c r="M28" s="45">
        <v>3928571</v>
      </c>
      <c r="N28" s="45">
        <v>3928571</v>
      </c>
      <c r="O28" s="45">
        <v>3928571</v>
      </c>
      <c r="P28" s="45">
        <v>3928571</v>
      </c>
      <c r="Q28" s="45">
        <v>3928571</v>
      </c>
      <c r="R28" s="45">
        <v>3928575</v>
      </c>
      <c r="S28" s="13"/>
    </row>
    <row r="29" spans="1:19" s="12" customFormat="1" x14ac:dyDescent="0.25">
      <c r="A29" s="13"/>
      <c r="B29" s="14"/>
      <c r="C29" s="15"/>
      <c r="D29" s="51" t="s">
        <v>88</v>
      </c>
      <c r="E29" s="14" t="s">
        <v>64</v>
      </c>
      <c r="F29" s="15">
        <f t="shared" si="1"/>
        <v>94602000</v>
      </c>
      <c r="G29" s="45">
        <v>8571429</v>
      </c>
      <c r="H29" s="45">
        <v>8571429</v>
      </c>
      <c r="I29" s="45">
        <v>8571429</v>
      </c>
      <c r="J29" s="45">
        <v>8571429</v>
      </c>
      <c r="K29" s="45">
        <v>8571429</v>
      </c>
      <c r="L29" s="45">
        <v>10872429</v>
      </c>
      <c r="M29" s="45">
        <v>6428571</v>
      </c>
      <c r="N29" s="45">
        <v>6428571</v>
      </c>
      <c r="O29" s="45">
        <v>6428571</v>
      </c>
      <c r="P29" s="45">
        <v>6428571</v>
      </c>
      <c r="Q29" s="45">
        <v>6428571</v>
      </c>
      <c r="R29" s="45">
        <v>8729571</v>
      </c>
      <c r="S29" s="13"/>
    </row>
    <row r="30" spans="1:19" s="12" customFormat="1" ht="30" x14ac:dyDescent="0.25">
      <c r="A30" s="13"/>
      <c r="B30" s="14"/>
      <c r="C30" s="15"/>
      <c r="D30" s="51" t="s">
        <v>89</v>
      </c>
      <c r="E30" s="14" t="s">
        <v>65</v>
      </c>
      <c r="F30" s="15">
        <f t="shared" si="1"/>
        <v>54107000</v>
      </c>
      <c r="G30" s="45">
        <v>5153048</v>
      </c>
      <c r="H30" s="45">
        <v>5153048</v>
      </c>
      <c r="I30" s="45">
        <v>5153048</v>
      </c>
      <c r="J30" s="45">
        <v>5153048</v>
      </c>
      <c r="K30" s="45">
        <v>5153048</v>
      </c>
      <c r="L30" s="45">
        <v>5153048</v>
      </c>
      <c r="M30" s="45">
        <v>3864786</v>
      </c>
      <c r="N30" s="45">
        <v>3864786</v>
      </c>
      <c r="O30" s="45">
        <v>3864786</v>
      </c>
      <c r="P30" s="45">
        <v>3864786</v>
      </c>
      <c r="Q30" s="45">
        <v>3864786</v>
      </c>
      <c r="R30" s="45">
        <v>3864782</v>
      </c>
      <c r="S30" s="17"/>
    </row>
    <row r="31" spans="1:19" s="12" customFormat="1" ht="30" x14ac:dyDescent="0.25">
      <c r="A31" s="13"/>
      <c r="B31" s="14"/>
      <c r="C31" s="15"/>
      <c r="D31" s="51" t="s">
        <v>90</v>
      </c>
      <c r="E31" s="14" t="s">
        <v>66</v>
      </c>
      <c r="F31" s="15">
        <f t="shared" ref="F31" si="2">SUM(G31:R31)</f>
        <v>13613000</v>
      </c>
      <c r="G31" s="46">
        <v>1296476</v>
      </c>
      <c r="H31" s="46">
        <v>1296476</v>
      </c>
      <c r="I31" s="46">
        <v>1296476</v>
      </c>
      <c r="J31" s="46">
        <v>1296476</v>
      </c>
      <c r="K31" s="46">
        <v>1296476</v>
      </c>
      <c r="L31" s="46">
        <v>1296476</v>
      </c>
      <c r="M31" s="46">
        <v>972357</v>
      </c>
      <c r="N31" s="46">
        <v>972357</v>
      </c>
      <c r="O31" s="46">
        <v>972357</v>
      </c>
      <c r="P31" s="46">
        <v>972357</v>
      </c>
      <c r="Q31" s="46">
        <v>972357</v>
      </c>
      <c r="R31" s="46">
        <v>972359</v>
      </c>
      <c r="S31" s="17"/>
    </row>
    <row r="32" spans="1:19" s="12" customFormat="1" ht="30" x14ac:dyDescent="0.25">
      <c r="A32" s="13"/>
      <c r="B32" s="14"/>
      <c r="C32" s="15"/>
      <c r="D32" s="52" t="s">
        <v>38</v>
      </c>
      <c r="E32" s="53" t="s">
        <v>91</v>
      </c>
      <c r="F32" s="54">
        <f>SUM(F33:F34)</f>
        <v>16671364000</v>
      </c>
      <c r="G32" s="54">
        <f t="shared" ref="G32:R32" si="3">SUM(G33:G34)</f>
        <v>1587748952</v>
      </c>
      <c r="H32" s="54">
        <f t="shared" si="3"/>
        <v>1587748952</v>
      </c>
      <c r="I32" s="54">
        <f t="shared" si="3"/>
        <v>1587748952</v>
      </c>
      <c r="J32" s="54">
        <f t="shared" si="3"/>
        <v>1587748952</v>
      </c>
      <c r="K32" s="54">
        <f t="shared" si="3"/>
        <v>1587748952</v>
      </c>
      <c r="L32" s="54">
        <f t="shared" si="3"/>
        <v>1587748952</v>
      </c>
      <c r="M32" s="54">
        <f t="shared" si="3"/>
        <v>1190811714</v>
      </c>
      <c r="N32" s="54">
        <f t="shared" si="3"/>
        <v>1190811714</v>
      </c>
      <c r="O32" s="54">
        <f t="shared" si="3"/>
        <v>1190811714</v>
      </c>
      <c r="P32" s="54">
        <f t="shared" si="3"/>
        <v>1190811714</v>
      </c>
      <c r="Q32" s="54">
        <f t="shared" si="3"/>
        <v>1190811714</v>
      </c>
      <c r="R32" s="54">
        <f t="shared" si="3"/>
        <v>1190811718</v>
      </c>
      <c r="S32" s="55"/>
    </row>
    <row r="33" spans="1:19" s="12" customFormat="1" ht="30" x14ac:dyDescent="0.25">
      <c r="A33" s="13"/>
      <c r="B33" s="14"/>
      <c r="C33" s="15"/>
      <c r="D33" s="51" t="s">
        <v>98</v>
      </c>
      <c r="E33" s="14" t="s">
        <v>92</v>
      </c>
      <c r="F33" s="15">
        <f>SUM(G33:R33)</f>
        <v>16291364000</v>
      </c>
      <c r="G33" s="45">
        <v>1551558476</v>
      </c>
      <c r="H33" s="45">
        <v>1551558476</v>
      </c>
      <c r="I33" s="45">
        <v>1551558476</v>
      </c>
      <c r="J33" s="45">
        <v>1551558476</v>
      </c>
      <c r="K33" s="45">
        <v>1551558476</v>
      </c>
      <c r="L33" s="45">
        <v>1551558476</v>
      </c>
      <c r="M33" s="45">
        <v>1163668857</v>
      </c>
      <c r="N33" s="45">
        <v>1163668857</v>
      </c>
      <c r="O33" s="45">
        <v>1163668857</v>
      </c>
      <c r="P33" s="45">
        <v>1163668857</v>
      </c>
      <c r="Q33" s="45">
        <v>1163668857</v>
      </c>
      <c r="R33" s="45">
        <v>1163668859</v>
      </c>
      <c r="S33" s="55"/>
    </row>
    <row r="34" spans="1:19" s="12" customFormat="1" ht="30" x14ac:dyDescent="0.25">
      <c r="A34" s="13"/>
      <c r="B34" s="14"/>
      <c r="C34" s="15"/>
      <c r="D34" s="51" t="s">
        <v>99</v>
      </c>
      <c r="E34" s="14" t="s">
        <v>93</v>
      </c>
      <c r="F34" s="15">
        <f t="shared" ref="F34" si="4">SUM(G34:R34)</f>
        <v>380000000</v>
      </c>
      <c r="G34" s="46">
        <v>36190476</v>
      </c>
      <c r="H34" s="46">
        <v>36190476</v>
      </c>
      <c r="I34" s="46">
        <v>36190476</v>
      </c>
      <c r="J34" s="46">
        <v>36190476</v>
      </c>
      <c r="K34" s="46">
        <v>36190476</v>
      </c>
      <c r="L34" s="46">
        <v>36190476</v>
      </c>
      <c r="M34" s="46">
        <v>27142857</v>
      </c>
      <c r="N34" s="46">
        <v>27142857</v>
      </c>
      <c r="O34" s="46">
        <v>27142857</v>
      </c>
      <c r="P34" s="46">
        <v>27142857</v>
      </c>
      <c r="Q34" s="46">
        <v>27142857</v>
      </c>
      <c r="R34" s="46">
        <v>27142859</v>
      </c>
      <c r="S34" s="55"/>
    </row>
    <row r="35" spans="1:19" s="12" customFormat="1" x14ac:dyDescent="0.25">
      <c r="A35" s="13"/>
      <c r="B35" s="14"/>
      <c r="C35" s="15"/>
      <c r="D35" s="33"/>
      <c r="E35" s="38"/>
      <c r="F35" s="15"/>
      <c r="G35" s="49">
        <f>G36/($F$8+$F$32)*100</f>
        <v>9.3657836572573174</v>
      </c>
      <c r="H35" s="49">
        <f t="shared" ref="H35:R35" si="5">H36/($F$8+$F$32)*100</f>
        <v>9.3657836572573174</v>
      </c>
      <c r="I35" s="49">
        <f t="shared" si="5"/>
        <v>9.8099399840546422</v>
      </c>
      <c r="J35" s="49">
        <f t="shared" si="5"/>
        <v>9.3657836572573174</v>
      </c>
      <c r="K35" s="49">
        <f t="shared" si="5"/>
        <v>9.3657836572573174</v>
      </c>
      <c r="L35" s="49">
        <f t="shared" si="5"/>
        <v>9.8622412099551315</v>
      </c>
      <c r="M35" s="49">
        <f t="shared" si="5"/>
        <v>7.1353867158580773</v>
      </c>
      <c r="N35" s="49">
        <f t="shared" si="5"/>
        <v>7.1353867059619143</v>
      </c>
      <c r="O35" s="49">
        <f t="shared" si="5"/>
        <v>7.1353867059619143</v>
      </c>
      <c r="P35" s="49">
        <f t="shared" si="5"/>
        <v>7.1353867158580773</v>
      </c>
      <c r="Q35" s="49">
        <f t="shared" si="5"/>
        <v>7.1353867158580773</v>
      </c>
      <c r="R35" s="49">
        <f t="shared" si="5"/>
        <v>7.1877506174628962</v>
      </c>
      <c r="S35" s="50" t="s">
        <v>19</v>
      </c>
    </row>
    <row r="36" spans="1:19" s="12" customFormat="1" x14ac:dyDescent="0.25">
      <c r="A36" s="13"/>
      <c r="B36" s="14"/>
      <c r="C36" s="15"/>
      <c r="D36" s="33"/>
      <c r="E36" s="38"/>
      <c r="F36" s="15"/>
      <c r="G36" s="47">
        <f>+G8+G32</f>
        <v>2839216430</v>
      </c>
      <c r="H36" s="47">
        <f t="shared" ref="H36:R36" si="6">+H8+H32</f>
        <v>2839216430</v>
      </c>
      <c r="I36" s="47">
        <f t="shared" si="6"/>
        <v>2973861430</v>
      </c>
      <c r="J36" s="47">
        <f t="shared" si="6"/>
        <v>2839216430</v>
      </c>
      <c r="K36" s="47">
        <f t="shared" si="6"/>
        <v>2839216430</v>
      </c>
      <c r="L36" s="47">
        <f t="shared" si="6"/>
        <v>2989716430</v>
      </c>
      <c r="M36" s="47">
        <f t="shared" si="6"/>
        <v>2163076571</v>
      </c>
      <c r="N36" s="47">
        <f t="shared" si="6"/>
        <v>2163076568</v>
      </c>
      <c r="O36" s="47">
        <f t="shared" si="6"/>
        <v>2163076568</v>
      </c>
      <c r="P36" s="47">
        <f t="shared" si="6"/>
        <v>2163076571</v>
      </c>
      <c r="Q36" s="47">
        <f t="shared" si="6"/>
        <v>2163076571</v>
      </c>
      <c r="R36" s="47">
        <f t="shared" si="6"/>
        <v>2178950571</v>
      </c>
      <c r="S36" s="48" t="s">
        <v>20</v>
      </c>
    </row>
    <row r="37" spans="1:19" s="12" customFormat="1" x14ac:dyDescent="0.25">
      <c r="A37" s="17"/>
      <c r="B37" s="25"/>
      <c r="C37" s="16"/>
      <c r="D37" s="34"/>
      <c r="E37" s="39"/>
      <c r="F37" s="22"/>
      <c r="G37" s="22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7"/>
    </row>
    <row r="38" spans="1:19" s="12" customFormat="1" x14ac:dyDescent="0.25">
      <c r="A38" s="26"/>
      <c r="B38" s="30" t="s">
        <v>18</v>
      </c>
      <c r="C38" s="27">
        <f>C8</f>
        <v>30314777000</v>
      </c>
      <c r="D38" s="35"/>
      <c r="E38" s="40"/>
      <c r="F38" s="27"/>
      <c r="G38" s="28">
        <f>G36</f>
        <v>2839216430</v>
      </c>
      <c r="H38" s="28">
        <f t="shared" ref="H38:R38" si="7">H36</f>
        <v>2839216430</v>
      </c>
      <c r="I38" s="28">
        <f>I36</f>
        <v>2973861430</v>
      </c>
      <c r="J38" s="28">
        <f t="shared" si="7"/>
        <v>2839216430</v>
      </c>
      <c r="K38" s="28">
        <f t="shared" si="7"/>
        <v>2839216430</v>
      </c>
      <c r="L38" s="28">
        <f t="shared" si="7"/>
        <v>2989716430</v>
      </c>
      <c r="M38" s="28">
        <f t="shared" si="7"/>
        <v>2163076571</v>
      </c>
      <c r="N38" s="28">
        <f t="shared" si="7"/>
        <v>2163076568</v>
      </c>
      <c r="O38" s="28">
        <f t="shared" si="7"/>
        <v>2163076568</v>
      </c>
      <c r="P38" s="28">
        <f t="shared" si="7"/>
        <v>2163076571</v>
      </c>
      <c r="Q38" s="28">
        <f t="shared" si="7"/>
        <v>2163076571</v>
      </c>
      <c r="R38" s="28">
        <f t="shared" si="7"/>
        <v>2178950571</v>
      </c>
      <c r="S38" s="28">
        <f>SUM(G38:R38)</f>
        <v>30314777000</v>
      </c>
    </row>
    <row r="39" spans="1:19" x14ac:dyDescent="0.25">
      <c r="S39" s="29" t="b">
        <f>S38=C38</f>
        <v>1</v>
      </c>
    </row>
    <row r="40" spans="1:19" s="4" customFormat="1" x14ac:dyDescent="0.25">
      <c r="A40" s="3"/>
      <c r="B40" s="1"/>
      <c r="C40" s="1"/>
      <c r="D40" s="1"/>
      <c r="E40" s="1"/>
      <c r="S40" s="1"/>
    </row>
    <row r="41" spans="1:19" s="4" customFormat="1" x14ac:dyDescent="0.25">
      <c r="A41" s="3"/>
      <c r="B41" s="1"/>
      <c r="C41" s="1"/>
      <c r="D41" s="1"/>
      <c r="E41" s="1"/>
      <c r="S41" s="1"/>
    </row>
    <row r="42" spans="1:19" s="4" customFormat="1" x14ac:dyDescent="0.25">
      <c r="A42" s="3"/>
      <c r="B42" s="1"/>
      <c r="C42" s="1"/>
      <c r="D42" s="1"/>
      <c r="E42" s="1"/>
      <c r="S42" s="1"/>
    </row>
    <row r="43" spans="1:19" s="4" customFormat="1" x14ac:dyDescent="0.25">
      <c r="A43" s="3"/>
      <c r="B43" s="1"/>
      <c r="C43" s="1"/>
      <c r="D43" s="1"/>
      <c r="E43" s="1"/>
      <c r="S43" s="1"/>
    </row>
    <row r="44" spans="1:19" s="4" customFormat="1" x14ac:dyDescent="0.25">
      <c r="A44" s="3"/>
      <c r="B44" s="1"/>
      <c r="C44" s="1"/>
      <c r="D44" s="1"/>
      <c r="E44" s="1"/>
      <c r="S44" s="1"/>
    </row>
    <row r="45" spans="1:19" s="4" customFormat="1" x14ac:dyDescent="0.25">
      <c r="A45" s="3"/>
      <c r="B45" s="1"/>
      <c r="C45" s="1"/>
      <c r="D45" s="1"/>
      <c r="E45" s="1"/>
      <c r="S45" s="1"/>
    </row>
    <row r="46" spans="1:19" s="4" customFormat="1" x14ac:dyDescent="0.25">
      <c r="A46" s="3"/>
      <c r="B46" s="1"/>
      <c r="C46" s="1"/>
      <c r="D46" s="1"/>
      <c r="E46" s="1"/>
      <c r="S46" s="1"/>
    </row>
    <row r="47" spans="1:19" s="4" customFormat="1" x14ac:dyDescent="0.25">
      <c r="A47" s="3"/>
      <c r="B47" s="1"/>
      <c r="C47" s="1"/>
      <c r="D47" s="1"/>
      <c r="E47" s="1"/>
      <c r="S47" s="1"/>
    </row>
    <row r="48" spans="1:19" s="4" customFormat="1" x14ac:dyDescent="0.25">
      <c r="A48" s="3"/>
      <c r="B48" s="1"/>
      <c r="C48" s="1"/>
      <c r="D48" s="1"/>
      <c r="E48" s="1"/>
      <c r="S48" s="1"/>
    </row>
    <row r="49" spans="1:19" s="4" customFormat="1" x14ac:dyDescent="0.25">
      <c r="A49" s="3"/>
      <c r="B49" s="1"/>
      <c r="C49" s="1"/>
      <c r="D49" s="1"/>
      <c r="E49" s="1"/>
      <c r="S49" s="1"/>
    </row>
    <row r="50" spans="1:19" s="4" customFormat="1" x14ac:dyDescent="0.25">
      <c r="A50" s="1"/>
      <c r="B50" s="1"/>
      <c r="C50" s="1"/>
      <c r="D50" s="1"/>
      <c r="E50" s="1"/>
      <c r="S50" s="1"/>
    </row>
    <row r="51" spans="1:19" s="4" customFormat="1" x14ac:dyDescent="0.25">
      <c r="A51" s="1"/>
      <c r="B51" s="1"/>
      <c r="C51" s="1"/>
      <c r="D51" s="1"/>
      <c r="E51" s="1"/>
      <c r="S51" s="1"/>
    </row>
    <row r="52" spans="1:19" s="4" customFormat="1" x14ac:dyDescent="0.25">
      <c r="A52" s="1"/>
      <c r="B52" s="1"/>
      <c r="C52" s="1"/>
      <c r="D52" s="1"/>
      <c r="E52" s="1"/>
      <c r="S52" s="1"/>
    </row>
    <row r="53" spans="1:19" s="4" customFormat="1" x14ac:dyDescent="0.25">
      <c r="A53" s="1"/>
      <c r="B53" s="1"/>
      <c r="C53" s="1"/>
      <c r="D53" s="1"/>
      <c r="E53" s="1"/>
      <c r="S53" s="1"/>
    </row>
    <row r="54" spans="1:19" s="4" customFormat="1" x14ac:dyDescent="0.25">
      <c r="A54" s="1"/>
      <c r="B54" s="1"/>
      <c r="C54" s="1"/>
      <c r="D54" s="1"/>
      <c r="E54" s="1"/>
      <c r="S54" s="1"/>
    </row>
    <row r="55" spans="1:19" s="4" customFormat="1" x14ac:dyDescent="0.25">
      <c r="A55" s="1"/>
      <c r="B55" s="1"/>
      <c r="C55" s="1"/>
      <c r="D55" s="1"/>
      <c r="E55" s="1"/>
      <c r="S55" s="1"/>
    </row>
    <row r="56" spans="1:19" s="4" customFormat="1" x14ac:dyDescent="0.25">
      <c r="A56" s="1"/>
      <c r="B56" s="1"/>
      <c r="C56" s="1"/>
      <c r="D56" s="1"/>
      <c r="E56" s="1"/>
      <c r="S56" s="1"/>
    </row>
    <row r="57" spans="1:19" s="4" customFormat="1" x14ac:dyDescent="0.25">
      <c r="A57" s="1"/>
      <c r="B57" s="1"/>
      <c r="C57" s="1"/>
      <c r="D57" s="1"/>
      <c r="E57" s="1"/>
      <c r="S57" s="1"/>
    </row>
    <row r="58" spans="1:19" s="4" customFormat="1" x14ac:dyDescent="0.25">
      <c r="A58" s="1"/>
      <c r="B58" s="1"/>
      <c r="C58" s="1"/>
      <c r="D58" s="1"/>
      <c r="E58" s="1"/>
      <c r="S58" s="1"/>
    </row>
    <row r="59" spans="1:19" s="4" customFormat="1" x14ac:dyDescent="0.25">
      <c r="A59" s="1"/>
      <c r="B59" s="1"/>
      <c r="C59" s="1"/>
      <c r="D59" s="1"/>
      <c r="E59" s="1"/>
      <c r="S59" s="1"/>
    </row>
    <row r="60" spans="1:19" s="4" customFormat="1" x14ac:dyDescent="0.25">
      <c r="A60" s="1"/>
      <c r="B60" s="1"/>
      <c r="C60" s="1"/>
      <c r="D60" s="1"/>
      <c r="E60" s="1"/>
      <c r="S60" s="1"/>
    </row>
    <row r="61" spans="1:19" s="4" customFormat="1" x14ac:dyDescent="0.25">
      <c r="A61" s="1"/>
      <c r="B61" s="1"/>
      <c r="C61" s="1"/>
      <c r="D61" s="1"/>
      <c r="E61" s="1"/>
      <c r="S61" s="1"/>
    </row>
    <row r="62" spans="1:19" s="4" customFormat="1" x14ac:dyDescent="0.25">
      <c r="A62" s="1"/>
      <c r="B62" s="1"/>
      <c r="C62" s="1"/>
      <c r="D62" s="1"/>
      <c r="E62" s="1"/>
      <c r="S62" s="1"/>
    </row>
    <row r="63" spans="1:19" s="4" customFormat="1" x14ac:dyDescent="0.25">
      <c r="A63" s="1"/>
      <c r="B63" s="1"/>
      <c r="C63" s="1"/>
      <c r="D63" s="1"/>
      <c r="E63" s="1"/>
      <c r="S63" s="1"/>
    </row>
    <row r="64" spans="1:19" s="4" customFormat="1" x14ac:dyDescent="0.25">
      <c r="A64" s="1"/>
      <c r="B64" s="1"/>
      <c r="C64" s="1"/>
      <c r="D64" s="1"/>
      <c r="E64" s="1"/>
      <c r="S64" s="1"/>
    </row>
    <row r="65" spans="1:19" s="4" customFormat="1" x14ac:dyDescent="0.25">
      <c r="A65" s="1"/>
      <c r="B65" s="1"/>
      <c r="C65" s="1"/>
      <c r="D65" s="1"/>
      <c r="E65" s="1"/>
      <c r="S65" s="1"/>
    </row>
    <row r="66" spans="1:19" s="4" customFormat="1" x14ac:dyDescent="0.25">
      <c r="A66" s="1"/>
      <c r="B66" s="1"/>
      <c r="C66" s="1"/>
      <c r="D66" s="1"/>
      <c r="E66" s="1"/>
      <c r="S66" s="1"/>
    </row>
    <row r="67" spans="1:19" s="4" customFormat="1" x14ac:dyDescent="0.25">
      <c r="A67" s="1"/>
      <c r="B67" s="1"/>
      <c r="C67" s="1"/>
      <c r="D67" s="1"/>
      <c r="E67" s="1"/>
      <c r="S67" s="1"/>
    </row>
    <row r="68" spans="1:19" s="4" customFormat="1" x14ac:dyDescent="0.25">
      <c r="A68" s="1"/>
      <c r="B68" s="1"/>
      <c r="C68" s="1"/>
      <c r="D68" s="1"/>
      <c r="E68" s="1"/>
      <c r="S68" s="1"/>
    </row>
    <row r="69" spans="1:19" s="4" customFormat="1" x14ac:dyDescent="0.25">
      <c r="A69" s="1"/>
      <c r="B69" s="1"/>
      <c r="C69" s="1"/>
      <c r="D69" s="1"/>
      <c r="E69" s="1"/>
      <c r="S69" s="1"/>
    </row>
    <row r="70" spans="1:19" s="4" customFormat="1" x14ac:dyDescent="0.25">
      <c r="A70" s="1"/>
      <c r="B70" s="1"/>
      <c r="C70" s="1"/>
      <c r="D70" s="1"/>
      <c r="E70" s="1"/>
      <c r="S70" s="1"/>
    </row>
    <row r="71" spans="1:19" s="4" customFormat="1" x14ac:dyDescent="0.25">
      <c r="A71" s="1"/>
      <c r="B71" s="1"/>
      <c r="C71" s="1"/>
      <c r="D71" s="1"/>
      <c r="E71" s="1"/>
      <c r="S71" s="1"/>
    </row>
    <row r="72" spans="1:19" s="4" customFormat="1" x14ac:dyDescent="0.25">
      <c r="A72" s="1"/>
      <c r="B72" s="1"/>
      <c r="C72" s="1"/>
      <c r="D72" s="1"/>
      <c r="E72" s="1"/>
      <c r="S72" s="1"/>
    </row>
    <row r="73" spans="1:19" s="4" customFormat="1" x14ac:dyDescent="0.25">
      <c r="A73" s="1"/>
      <c r="B73" s="1"/>
      <c r="C73" s="1"/>
      <c r="D73" s="1"/>
      <c r="E73" s="1"/>
      <c r="S73" s="1"/>
    </row>
    <row r="74" spans="1:19" s="4" customFormat="1" x14ac:dyDescent="0.25">
      <c r="A74" s="1"/>
      <c r="B74" s="1"/>
      <c r="C74" s="1"/>
      <c r="D74" s="1"/>
      <c r="E74" s="1"/>
      <c r="S74" s="1"/>
    </row>
    <row r="75" spans="1:19" s="4" customFormat="1" x14ac:dyDescent="0.25">
      <c r="A75" s="1"/>
      <c r="B75" s="1"/>
      <c r="C75" s="1"/>
      <c r="D75" s="1"/>
      <c r="E75" s="1"/>
      <c r="S75" s="1"/>
    </row>
    <row r="76" spans="1:19" s="4" customFormat="1" x14ac:dyDescent="0.25">
      <c r="A76" s="1"/>
      <c r="B76" s="1"/>
      <c r="C76" s="1"/>
      <c r="D76" s="1"/>
      <c r="E76" s="1"/>
      <c r="S76" s="1"/>
    </row>
    <row r="77" spans="1:19" s="4" customFormat="1" x14ac:dyDescent="0.25">
      <c r="A77" s="1"/>
      <c r="B77" s="1"/>
      <c r="C77" s="1"/>
      <c r="D77" s="1"/>
      <c r="E77" s="1"/>
      <c r="S77" s="1"/>
    </row>
    <row r="78" spans="1:19" s="4" customFormat="1" x14ac:dyDescent="0.25">
      <c r="A78" s="1"/>
      <c r="B78" s="1"/>
      <c r="C78" s="1"/>
      <c r="D78" s="1"/>
      <c r="E78" s="1"/>
      <c r="S78" s="1"/>
    </row>
    <row r="79" spans="1:19" s="4" customFormat="1" x14ac:dyDescent="0.25">
      <c r="A79" s="1"/>
      <c r="B79" s="1"/>
      <c r="C79" s="1"/>
      <c r="D79" s="1"/>
      <c r="E79" s="1"/>
      <c r="S79" s="1"/>
    </row>
    <row r="80" spans="1:19" s="4" customFormat="1" x14ac:dyDescent="0.25">
      <c r="A80" s="1"/>
      <c r="B80" s="1"/>
      <c r="C80" s="1"/>
      <c r="D80" s="1"/>
      <c r="E80" s="1"/>
      <c r="S80" s="1"/>
    </row>
    <row r="81" spans="1:19" s="4" customFormat="1" x14ac:dyDescent="0.25">
      <c r="A81" s="1"/>
      <c r="B81" s="1"/>
      <c r="C81" s="1"/>
      <c r="D81" s="1"/>
      <c r="E81" s="1"/>
      <c r="S81" s="1"/>
    </row>
    <row r="82" spans="1:19" s="4" customFormat="1" x14ac:dyDescent="0.25">
      <c r="A82" s="1"/>
      <c r="B82" s="1"/>
      <c r="C82" s="1"/>
      <c r="D82" s="1"/>
      <c r="E82" s="1"/>
      <c r="S82" s="1"/>
    </row>
    <row r="83" spans="1:19" s="4" customFormat="1" x14ac:dyDescent="0.25">
      <c r="A83" s="1"/>
      <c r="B83" s="1"/>
      <c r="C83" s="1"/>
      <c r="D83" s="1"/>
      <c r="E83" s="1"/>
      <c r="S83" s="1"/>
    </row>
    <row r="84" spans="1:19" s="4" customFormat="1" x14ac:dyDescent="0.25">
      <c r="A84" s="1"/>
      <c r="B84" s="1"/>
      <c r="C84" s="1"/>
      <c r="D84" s="1"/>
      <c r="E84" s="1"/>
      <c r="S84" s="1"/>
    </row>
    <row r="85" spans="1:19" s="4" customFormat="1" x14ac:dyDescent="0.25">
      <c r="A85" s="1"/>
      <c r="B85" s="1"/>
      <c r="C85" s="1"/>
      <c r="D85" s="1"/>
      <c r="E85" s="1"/>
      <c r="S85" s="1"/>
    </row>
    <row r="86" spans="1:19" s="4" customFormat="1" x14ac:dyDescent="0.25">
      <c r="A86" s="1"/>
      <c r="B86" s="1"/>
      <c r="C86" s="1"/>
      <c r="D86" s="1"/>
      <c r="E86" s="1"/>
      <c r="S86" s="1"/>
    </row>
    <row r="87" spans="1:19" s="4" customFormat="1" x14ac:dyDescent="0.25">
      <c r="A87" s="1"/>
      <c r="B87" s="1"/>
      <c r="C87" s="1"/>
      <c r="D87" s="1"/>
      <c r="E87" s="1"/>
      <c r="S87" s="1"/>
    </row>
    <row r="88" spans="1:19" s="4" customFormat="1" x14ac:dyDescent="0.25">
      <c r="A88" s="1"/>
      <c r="B88" s="1"/>
      <c r="C88" s="1"/>
      <c r="D88" s="1"/>
      <c r="E88" s="1"/>
      <c r="S88" s="1"/>
    </row>
    <row r="89" spans="1:19" s="4" customFormat="1" x14ac:dyDescent="0.25">
      <c r="A89" s="1"/>
      <c r="B89" s="1"/>
      <c r="C89" s="1"/>
      <c r="D89" s="1"/>
      <c r="E89" s="1"/>
      <c r="S89" s="1"/>
    </row>
    <row r="90" spans="1:19" s="4" customFormat="1" x14ac:dyDescent="0.25">
      <c r="A90" s="1"/>
      <c r="B90" s="1"/>
      <c r="C90" s="1"/>
      <c r="D90" s="1"/>
      <c r="E90" s="1"/>
      <c r="S90" s="1"/>
    </row>
    <row r="91" spans="1:19" s="4" customFormat="1" x14ac:dyDescent="0.25">
      <c r="A91" s="1"/>
      <c r="B91" s="1"/>
      <c r="C91" s="1"/>
      <c r="D91" s="1"/>
      <c r="E91" s="1"/>
      <c r="S91" s="1"/>
    </row>
    <row r="92" spans="1:19" s="4" customFormat="1" x14ac:dyDescent="0.25">
      <c r="A92" s="1"/>
      <c r="B92" s="1"/>
      <c r="C92" s="1"/>
      <c r="D92" s="1"/>
      <c r="E92" s="1"/>
      <c r="S92" s="1"/>
    </row>
    <row r="93" spans="1:19" s="4" customFormat="1" x14ac:dyDescent="0.25">
      <c r="A93" s="1"/>
      <c r="B93" s="1"/>
      <c r="C93" s="1"/>
      <c r="D93" s="1"/>
      <c r="E93" s="1"/>
      <c r="S93" s="1"/>
    </row>
    <row r="94" spans="1:19" s="4" customFormat="1" x14ac:dyDescent="0.25">
      <c r="A94" s="1"/>
      <c r="B94" s="1"/>
      <c r="C94" s="1"/>
      <c r="D94" s="1"/>
      <c r="E94" s="1"/>
      <c r="S94" s="1"/>
    </row>
    <row r="95" spans="1:19" s="4" customFormat="1" x14ac:dyDescent="0.25">
      <c r="A95" s="1"/>
      <c r="B95" s="1"/>
      <c r="C95" s="1"/>
      <c r="D95" s="1"/>
      <c r="E95" s="1"/>
      <c r="S95" s="1"/>
    </row>
    <row r="96" spans="1:19" s="4" customFormat="1" x14ac:dyDescent="0.25">
      <c r="A96" s="1"/>
      <c r="B96" s="1"/>
      <c r="C96" s="1"/>
      <c r="D96" s="1"/>
      <c r="E96" s="1"/>
      <c r="S96" s="1"/>
    </row>
    <row r="97" spans="1:19" s="4" customFormat="1" x14ac:dyDescent="0.25">
      <c r="A97" s="1"/>
      <c r="B97" s="1"/>
      <c r="C97" s="1"/>
      <c r="D97" s="1"/>
      <c r="E97" s="1"/>
      <c r="S97" s="1"/>
    </row>
    <row r="98" spans="1:19" s="4" customFormat="1" x14ac:dyDescent="0.25">
      <c r="A98" s="1"/>
      <c r="B98" s="1"/>
      <c r="C98" s="1"/>
      <c r="D98" s="1"/>
      <c r="E98" s="1"/>
      <c r="S98" s="1"/>
    </row>
    <row r="99" spans="1:19" s="4" customFormat="1" x14ac:dyDescent="0.25">
      <c r="A99" s="1"/>
      <c r="B99" s="1"/>
      <c r="C99" s="1"/>
      <c r="D99" s="1"/>
      <c r="E99" s="1"/>
      <c r="S99" s="1"/>
    </row>
    <row r="100" spans="1:19" s="4" customFormat="1" x14ac:dyDescent="0.25">
      <c r="A100" s="1"/>
      <c r="B100" s="1"/>
      <c r="C100" s="1"/>
      <c r="D100" s="1"/>
      <c r="E100" s="1"/>
      <c r="S100" s="1"/>
    </row>
    <row r="101" spans="1:19" s="4" customFormat="1" x14ac:dyDescent="0.25">
      <c r="A101" s="1"/>
      <c r="B101" s="1"/>
      <c r="C101" s="1"/>
      <c r="D101" s="1"/>
      <c r="E101" s="1"/>
      <c r="S101" s="1"/>
    </row>
    <row r="102" spans="1:19" s="4" customFormat="1" x14ac:dyDescent="0.25">
      <c r="A102" s="1"/>
      <c r="B102" s="1"/>
      <c r="C102" s="1"/>
      <c r="D102" s="1"/>
      <c r="E102" s="1"/>
      <c r="S102" s="1"/>
    </row>
    <row r="103" spans="1:19" s="4" customFormat="1" x14ac:dyDescent="0.25">
      <c r="A103" s="1"/>
      <c r="B103" s="1"/>
      <c r="C103" s="1"/>
      <c r="D103" s="1"/>
      <c r="E103" s="1"/>
      <c r="S103" s="1"/>
    </row>
    <row r="104" spans="1:19" s="4" customFormat="1" x14ac:dyDescent="0.25">
      <c r="A104" s="1"/>
      <c r="B104" s="1"/>
      <c r="C104" s="1"/>
      <c r="D104" s="1"/>
      <c r="E104" s="1"/>
      <c r="S104" s="1"/>
    </row>
    <row r="105" spans="1:19" s="4" customFormat="1" x14ac:dyDescent="0.25">
      <c r="A105" s="1"/>
      <c r="B105" s="1"/>
      <c r="C105" s="1"/>
      <c r="D105" s="1"/>
      <c r="E105" s="1"/>
      <c r="S105" s="1"/>
    </row>
    <row r="106" spans="1:19" s="4" customFormat="1" x14ac:dyDescent="0.25">
      <c r="A106" s="1"/>
      <c r="B106" s="1"/>
      <c r="C106" s="1"/>
      <c r="D106" s="1"/>
      <c r="E106" s="1"/>
      <c r="S106" s="1"/>
    </row>
    <row r="107" spans="1:19" s="4" customFormat="1" x14ac:dyDescent="0.25">
      <c r="A107" s="1"/>
      <c r="B107" s="1"/>
      <c r="C107" s="1"/>
      <c r="D107" s="1"/>
      <c r="E107" s="1"/>
      <c r="S107" s="1"/>
    </row>
    <row r="108" spans="1:19" s="4" customFormat="1" x14ac:dyDescent="0.25">
      <c r="A108" s="1"/>
      <c r="B108" s="1"/>
      <c r="C108" s="1"/>
      <c r="D108" s="1"/>
      <c r="E108" s="1"/>
      <c r="S108" s="1"/>
    </row>
    <row r="109" spans="1:19" s="4" customFormat="1" x14ac:dyDescent="0.25">
      <c r="A109" s="1"/>
      <c r="B109" s="1"/>
      <c r="C109" s="1"/>
      <c r="D109" s="1"/>
      <c r="E109" s="1"/>
      <c r="S109" s="1"/>
    </row>
    <row r="110" spans="1:19" s="4" customFormat="1" x14ac:dyDescent="0.25">
      <c r="A110" s="1"/>
      <c r="B110" s="1"/>
      <c r="C110" s="1"/>
      <c r="D110" s="1"/>
      <c r="E110" s="1"/>
      <c r="S110" s="1"/>
    </row>
    <row r="111" spans="1:19" s="4" customFormat="1" x14ac:dyDescent="0.25">
      <c r="A111" s="1"/>
      <c r="B111" s="1"/>
      <c r="C111" s="1"/>
      <c r="D111" s="1"/>
      <c r="E111" s="1"/>
      <c r="S111" s="1"/>
    </row>
    <row r="112" spans="1:19" s="4" customFormat="1" x14ac:dyDescent="0.25">
      <c r="A112" s="1"/>
      <c r="B112" s="1"/>
      <c r="C112" s="1"/>
      <c r="D112" s="1"/>
      <c r="E112" s="1"/>
      <c r="S112" s="1"/>
    </row>
    <row r="113" spans="1:19" s="4" customFormat="1" x14ac:dyDescent="0.25">
      <c r="A113" s="1"/>
      <c r="B113" s="1"/>
      <c r="C113" s="1"/>
      <c r="D113" s="1"/>
      <c r="E113" s="1"/>
      <c r="S113" s="1"/>
    </row>
    <row r="114" spans="1:19" s="4" customFormat="1" x14ac:dyDescent="0.25">
      <c r="A114" s="1"/>
      <c r="B114" s="1"/>
      <c r="C114" s="1"/>
      <c r="D114" s="1"/>
      <c r="E114" s="1"/>
      <c r="S114" s="1"/>
    </row>
    <row r="115" spans="1:19" s="4" customFormat="1" x14ac:dyDescent="0.25">
      <c r="A115" s="1"/>
      <c r="B115" s="1"/>
      <c r="C115" s="1"/>
      <c r="D115" s="1"/>
      <c r="E115" s="1"/>
      <c r="S115" s="1"/>
    </row>
    <row r="116" spans="1:19" s="4" customFormat="1" x14ac:dyDescent="0.25">
      <c r="A116" s="1"/>
      <c r="B116" s="1"/>
      <c r="C116" s="1"/>
      <c r="D116" s="1"/>
      <c r="E116" s="1"/>
      <c r="S116" s="1"/>
    </row>
    <row r="117" spans="1:19" s="4" customFormat="1" x14ac:dyDescent="0.25">
      <c r="A117" s="1"/>
      <c r="B117" s="1"/>
      <c r="C117" s="1"/>
      <c r="D117" s="1"/>
      <c r="E117" s="1"/>
      <c r="S117" s="1"/>
    </row>
    <row r="118" spans="1:19" s="4" customFormat="1" x14ac:dyDescent="0.25">
      <c r="A118" s="1"/>
      <c r="B118" s="1"/>
      <c r="C118" s="1"/>
      <c r="D118" s="1"/>
      <c r="E118" s="1"/>
      <c r="S118" s="1"/>
    </row>
    <row r="119" spans="1:19" s="4" customFormat="1" x14ac:dyDescent="0.25">
      <c r="A119" s="1"/>
      <c r="B119" s="1"/>
      <c r="C119" s="1"/>
      <c r="D119" s="1"/>
      <c r="E119" s="1"/>
      <c r="S119" s="1"/>
    </row>
    <row r="120" spans="1:19" s="4" customFormat="1" x14ac:dyDescent="0.25">
      <c r="A120" s="1"/>
      <c r="B120" s="1"/>
      <c r="C120" s="1"/>
      <c r="D120" s="1"/>
      <c r="E120" s="1"/>
      <c r="S120" s="1"/>
    </row>
    <row r="121" spans="1:19" s="4" customFormat="1" x14ac:dyDescent="0.25">
      <c r="A121" s="1"/>
      <c r="B121" s="1"/>
      <c r="C121" s="1"/>
      <c r="D121" s="1"/>
      <c r="E121" s="1"/>
      <c r="S121" s="1"/>
    </row>
    <row r="122" spans="1:19" s="4" customFormat="1" x14ac:dyDescent="0.25">
      <c r="A122" s="1"/>
      <c r="B122" s="1"/>
      <c r="C122" s="1"/>
      <c r="D122" s="1"/>
      <c r="E122" s="1"/>
      <c r="S122" s="1"/>
    </row>
    <row r="123" spans="1:19" s="4" customFormat="1" x14ac:dyDescent="0.25">
      <c r="A123" s="1"/>
      <c r="B123" s="1"/>
      <c r="C123" s="1"/>
      <c r="D123" s="1"/>
      <c r="E123" s="1"/>
      <c r="S123" s="1"/>
    </row>
    <row r="124" spans="1:19" s="4" customFormat="1" x14ac:dyDescent="0.25">
      <c r="A124" s="1"/>
      <c r="B124" s="1"/>
      <c r="C124" s="1"/>
      <c r="D124" s="1"/>
      <c r="E124" s="1"/>
      <c r="S124" s="1"/>
    </row>
    <row r="125" spans="1:19" s="4" customFormat="1" x14ac:dyDescent="0.25">
      <c r="A125" s="1"/>
      <c r="B125" s="1"/>
      <c r="C125" s="1"/>
      <c r="D125" s="1"/>
      <c r="E125" s="1"/>
      <c r="S125" s="1"/>
    </row>
    <row r="126" spans="1:19" s="4" customFormat="1" x14ac:dyDescent="0.25">
      <c r="A126" s="1"/>
      <c r="B126" s="1"/>
      <c r="C126" s="1"/>
      <c r="D126" s="1"/>
      <c r="E126" s="1"/>
      <c r="S126" s="1"/>
    </row>
    <row r="127" spans="1:19" s="4" customFormat="1" x14ac:dyDescent="0.25">
      <c r="A127" s="1"/>
      <c r="B127" s="1"/>
      <c r="C127" s="1"/>
      <c r="D127" s="1"/>
      <c r="E127" s="1"/>
      <c r="S127" s="1"/>
    </row>
    <row r="128" spans="1:19" s="4" customFormat="1" x14ac:dyDescent="0.25">
      <c r="A128" s="1"/>
      <c r="B128" s="1"/>
      <c r="C128" s="1"/>
      <c r="D128" s="1"/>
      <c r="E128" s="1"/>
      <c r="S128" s="1"/>
    </row>
    <row r="129" spans="1:19" s="4" customFormat="1" x14ac:dyDescent="0.25">
      <c r="A129" s="1"/>
      <c r="B129" s="1"/>
      <c r="C129" s="1"/>
      <c r="D129" s="1"/>
      <c r="E129" s="1"/>
      <c r="S129" s="1"/>
    </row>
    <row r="130" spans="1:19" s="4" customFormat="1" x14ac:dyDescent="0.25">
      <c r="A130" s="1"/>
      <c r="B130" s="1"/>
      <c r="C130" s="1"/>
      <c r="D130" s="1"/>
      <c r="E130" s="1"/>
      <c r="S130" s="1"/>
    </row>
    <row r="131" spans="1:19" s="4" customFormat="1" x14ac:dyDescent="0.25">
      <c r="A131" s="1"/>
      <c r="B131" s="1"/>
      <c r="C131" s="1"/>
      <c r="D131" s="1"/>
      <c r="E131" s="1"/>
      <c r="S131" s="1"/>
    </row>
    <row r="132" spans="1:19" s="4" customFormat="1" x14ac:dyDescent="0.25">
      <c r="A132" s="1"/>
      <c r="B132" s="1"/>
      <c r="C132" s="1"/>
      <c r="D132" s="1"/>
      <c r="E132" s="1"/>
      <c r="S132" s="1"/>
    </row>
    <row r="133" spans="1:19" s="4" customFormat="1" x14ac:dyDescent="0.25">
      <c r="A133" s="1"/>
      <c r="B133" s="1"/>
      <c r="C133" s="1"/>
      <c r="D133" s="1"/>
      <c r="E133" s="1"/>
      <c r="S133" s="1"/>
    </row>
    <row r="134" spans="1:19" s="4" customFormat="1" x14ac:dyDescent="0.25">
      <c r="A134" s="1"/>
      <c r="B134" s="1"/>
      <c r="C134" s="1"/>
      <c r="D134" s="1"/>
      <c r="E134" s="1"/>
      <c r="S134" s="1"/>
    </row>
    <row r="135" spans="1:19" s="4" customFormat="1" x14ac:dyDescent="0.25">
      <c r="A135" s="1"/>
      <c r="B135" s="1"/>
      <c r="C135" s="1"/>
      <c r="D135" s="1"/>
      <c r="E135" s="1"/>
      <c r="S135" s="1"/>
    </row>
    <row r="136" spans="1:19" s="4" customFormat="1" x14ac:dyDescent="0.25">
      <c r="A136" s="1"/>
      <c r="B136" s="1"/>
      <c r="C136" s="1"/>
      <c r="D136" s="1"/>
      <c r="E136" s="1"/>
      <c r="S136" s="1"/>
    </row>
    <row r="137" spans="1:19" s="4" customFormat="1" x14ac:dyDescent="0.25">
      <c r="A137" s="1"/>
      <c r="B137" s="1"/>
      <c r="C137" s="1"/>
      <c r="D137" s="1"/>
      <c r="E137" s="1"/>
      <c r="S137" s="1"/>
    </row>
    <row r="138" spans="1:19" s="4" customFormat="1" x14ac:dyDescent="0.25">
      <c r="A138" s="1"/>
      <c r="B138" s="1"/>
      <c r="C138" s="1"/>
      <c r="D138" s="1"/>
      <c r="E138" s="1"/>
      <c r="S138" s="1"/>
    </row>
    <row r="139" spans="1:19" s="4" customFormat="1" x14ac:dyDescent="0.25">
      <c r="A139" s="1"/>
      <c r="B139" s="1"/>
      <c r="C139" s="1"/>
      <c r="D139" s="1"/>
      <c r="E139" s="1"/>
      <c r="S139" s="1"/>
    </row>
    <row r="140" spans="1:19" s="4" customFormat="1" x14ac:dyDescent="0.25">
      <c r="A140" s="1"/>
      <c r="B140" s="1"/>
      <c r="C140" s="1"/>
      <c r="D140" s="1"/>
      <c r="E140" s="1"/>
      <c r="S140" s="1"/>
    </row>
    <row r="141" spans="1:19" s="4" customFormat="1" x14ac:dyDescent="0.25">
      <c r="A141" s="1"/>
      <c r="B141" s="1"/>
      <c r="C141" s="1"/>
      <c r="D141" s="1"/>
      <c r="E141" s="1"/>
      <c r="S141" s="1"/>
    </row>
    <row r="142" spans="1:19" s="4" customFormat="1" x14ac:dyDescent="0.25">
      <c r="A142" s="1"/>
      <c r="B142" s="1"/>
      <c r="C142" s="1"/>
      <c r="D142" s="1"/>
      <c r="E142" s="1"/>
      <c r="S142" s="1"/>
    </row>
    <row r="143" spans="1:19" s="4" customFormat="1" x14ac:dyDescent="0.25">
      <c r="A143" s="1"/>
      <c r="B143" s="1"/>
      <c r="C143" s="1"/>
      <c r="D143" s="1"/>
      <c r="E143" s="1"/>
      <c r="S143" s="1"/>
    </row>
    <row r="144" spans="1:19" s="4" customFormat="1" x14ac:dyDescent="0.25">
      <c r="A144" s="1"/>
      <c r="B144" s="1"/>
      <c r="C144" s="1"/>
      <c r="D144" s="1"/>
      <c r="E144" s="1"/>
      <c r="S144" s="1"/>
    </row>
  </sheetData>
  <mergeCells count="11">
    <mergeCell ref="G7:R7"/>
    <mergeCell ref="A1:S1"/>
    <mergeCell ref="A2:S2"/>
    <mergeCell ref="A3:S3"/>
    <mergeCell ref="A5:A6"/>
    <mergeCell ref="B5:B6"/>
    <mergeCell ref="C5:C6"/>
    <mergeCell ref="D5:E6"/>
    <mergeCell ref="F5:F6"/>
    <mergeCell ref="G5:R5"/>
    <mergeCell ref="S5:S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C6CFC-1649-497A-BF7C-000C3575246B}">
  <dimension ref="A1:S130"/>
  <sheetViews>
    <sheetView zoomScale="85" zoomScaleNormal="85" workbookViewId="0">
      <pane xSplit="5" ySplit="7" topLeftCell="F17" activePane="bottomRight" state="frozen"/>
      <selection pane="topRight" activeCell="F1" sqref="F1"/>
      <selection pane="bottomLeft" activeCell="A8" sqref="A8"/>
      <selection pane="bottomRight" activeCell="C8" sqref="C8"/>
    </sheetView>
  </sheetViews>
  <sheetFormatPr defaultRowHeight="15" x14ac:dyDescent="0.25"/>
  <cols>
    <col min="1" max="1" width="6.5703125" style="1" customWidth="1"/>
    <col min="2" max="2" width="41.42578125" style="2" customWidth="1"/>
    <col min="3" max="3" width="19.28515625" style="1" bestFit="1" customWidth="1"/>
    <col min="4" max="4" width="9.28515625" style="1" bestFit="1" customWidth="1"/>
    <col min="5" max="5" width="47.42578125" style="2" customWidth="1"/>
    <col min="6" max="6" width="20.85546875" style="4" bestFit="1" customWidth="1"/>
    <col min="7" max="10" width="19.42578125" style="4" bestFit="1" customWidth="1"/>
    <col min="11" max="17" width="18" style="4" bestFit="1" customWidth="1"/>
    <col min="18" max="18" width="19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62" t="s">
        <v>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19" ht="18" x14ac:dyDescent="0.25">
      <c r="A2" s="62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</row>
    <row r="3" spans="1:19" ht="18" x14ac:dyDescent="0.25">
      <c r="A3" s="62" t="s">
        <v>21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</row>
    <row r="5" spans="1:19" s="41" customFormat="1" x14ac:dyDescent="0.25">
      <c r="A5" s="57" t="s">
        <v>1</v>
      </c>
      <c r="B5" s="64" t="s">
        <v>10</v>
      </c>
      <c r="C5" s="58" t="s">
        <v>12</v>
      </c>
      <c r="D5" s="65" t="s">
        <v>11</v>
      </c>
      <c r="E5" s="66"/>
      <c r="F5" s="60" t="s">
        <v>12</v>
      </c>
      <c r="G5" s="63" t="s">
        <v>2</v>
      </c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57" t="s">
        <v>3</v>
      </c>
    </row>
    <row r="6" spans="1:19" s="41" customFormat="1" x14ac:dyDescent="0.25">
      <c r="A6" s="57"/>
      <c r="B6" s="64"/>
      <c r="C6" s="59"/>
      <c r="D6" s="67"/>
      <c r="E6" s="68"/>
      <c r="F6" s="61"/>
      <c r="G6" s="43" t="s">
        <v>26</v>
      </c>
      <c r="H6" s="43" t="s">
        <v>27</v>
      </c>
      <c r="I6" s="43" t="s">
        <v>28</v>
      </c>
      <c r="J6" s="43" t="s">
        <v>29</v>
      </c>
      <c r="K6" s="43" t="s">
        <v>30</v>
      </c>
      <c r="L6" s="43" t="s">
        <v>31</v>
      </c>
      <c r="M6" s="43" t="s">
        <v>32</v>
      </c>
      <c r="N6" s="43" t="s">
        <v>33</v>
      </c>
      <c r="O6" s="43" t="s">
        <v>34</v>
      </c>
      <c r="P6" s="43" t="s">
        <v>35</v>
      </c>
      <c r="Q6" s="43" t="s">
        <v>37</v>
      </c>
      <c r="R6" s="43" t="s">
        <v>36</v>
      </c>
      <c r="S6" s="57"/>
    </row>
    <row r="7" spans="1:19" ht="15.75" x14ac:dyDescent="0.3">
      <c r="A7" s="5">
        <v>1</v>
      </c>
      <c r="B7" s="6">
        <v>2</v>
      </c>
      <c r="C7" s="5">
        <v>3</v>
      </c>
      <c r="D7" s="31"/>
      <c r="E7" s="36">
        <v>4</v>
      </c>
      <c r="F7" s="7">
        <v>5</v>
      </c>
      <c r="G7" s="56">
        <v>6</v>
      </c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">
        <v>7</v>
      </c>
    </row>
    <row r="8" spans="1:19" s="12" customFormat="1" ht="33" customHeight="1" x14ac:dyDescent="0.25">
      <c r="A8" s="8">
        <v>1</v>
      </c>
      <c r="B8" s="9" t="s">
        <v>94</v>
      </c>
      <c r="C8" s="10">
        <f>+F8+F11+F14+F18</f>
        <v>1558058000</v>
      </c>
      <c r="D8" s="52" t="s">
        <v>23</v>
      </c>
      <c r="E8" s="53" t="s">
        <v>95</v>
      </c>
      <c r="F8" s="54">
        <f>SUM(F9:F10)</f>
        <v>1314680000</v>
      </c>
      <c r="G8" s="54">
        <f>SUM(G9:G10)</f>
        <v>109556000</v>
      </c>
      <c r="H8" s="54">
        <f t="shared" ref="H8:R8" si="0">SUM(H9:H10)</f>
        <v>109556000</v>
      </c>
      <c r="I8" s="54">
        <f t="shared" si="0"/>
        <v>109556000</v>
      </c>
      <c r="J8" s="54">
        <f t="shared" si="0"/>
        <v>109556000</v>
      </c>
      <c r="K8" s="54">
        <f t="shared" si="0"/>
        <v>109556000</v>
      </c>
      <c r="L8" s="54">
        <f t="shared" si="0"/>
        <v>109556000</v>
      </c>
      <c r="M8" s="54">
        <f t="shared" si="0"/>
        <v>109556000</v>
      </c>
      <c r="N8" s="54">
        <f t="shared" si="0"/>
        <v>109556000</v>
      </c>
      <c r="O8" s="54">
        <f t="shared" si="0"/>
        <v>109556000</v>
      </c>
      <c r="P8" s="54">
        <f t="shared" si="0"/>
        <v>109556000</v>
      </c>
      <c r="Q8" s="54">
        <f t="shared" si="0"/>
        <v>109556000</v>
      </c>
      <c r="R8" s="54">
        <f t="shared" si="0"/>
        <v>109564000</v>
      </c>
      <c r="S8" s="11"/>
    </row>
    <row r="9" spans="1:19" s="12" customFormat="1" ht="30" x14ac:dyDescent="0.25">
      <c r="A9" s="13"/>
      <c r="B9" s="14"/>
      <c r="C9" s="15"/>
      <c r="D9" s="51" t="s">
        <v>68</v>
      </c>
      <c r="E9" s="14" t="s">
        <v>96</v>
      </c>
      <c r="F9" s="15">
        <f>SUM(G9:R9)</f>
        <v>1290200000</v>
      </c>
      <c r="G9" s="45">
        <v>107516000</v>
      </c>
      <c r="H9" s="45">
        <v>107516000</v>
      </c>
      <c r="I9" s="45">
        <v>107516000</v>
      </c>
      <c r="J9" s="45">
        <v>107516000</v>
      </c>
      <c r="K9" s="45">
        <v>107516000</v>
      </c>
      <c r="L9" s="45">
        <v>107516000</v>
      </c>
      <c r="M9" s="45">
        <v>107516000</v>
      </c>
      <c r="N9" s="45">
        <v>107516000</v>
      </c>
      <c r="O9" s="45">
        <v>107516000</v>
      </c>
      <c r="P9" s="45">
        <v>107516000</v>
      </c>
      <c r="Q9" s="45">
        <v>107516000</v>
      </c>
      <c r="R9" s="45">
        <v>107524000</v>
      </c>
      <c r="S9" s="13"/>
    </row>
    <row r="10" spans="1:19" s="12" customFormat="1" ht="30" x14ac:dyDescent="0.25">
      <c r="A10" s="13"/>
      <c r="B10" s="14"/>
      <c r="C10" s="15"/>
      <c r="D10" s="51" t="s">
        <v>69</v>
      </c>
      <c r="E10" s="14" t="s">
        <v>97</v>
      </c>
      <c r="F10" s="15">
        <f t="shared" ref="F10:F17" si="1">SUM(G10:R10)</f>
        <v>24480000</v>
      </c>
      <c r="G10" s="45">
        <v>2040000</v>
      </c>
      <c r="H10" s="45">
        <v>2040000</v>
      </c>
      <c r="I10" s="45">
        <v>2040000</v>
      </c>
      <c r="J10" s="45">
        <v>2040000</v>
      </c>
      <c r="K10" s="45">
        <v>2040000</v>
      </c>
      <c r="L10" s="45">
        <v>2040000</v>
      </c>
      <c r="M10" s="45">
        <v>2040000</v>
      </c>
      <c r="N10" s="45">
        <v>2040000</v>
      </c>
      <c r="O10" s="45">
        <v>2040000</v>
      </c>
      <c r="P10" s="45">
        <v>2040000</v>
      </c>
      <c r="Q10" s="45">
        <v>2040000</v>
      </c>
      <c r="R10" s="45">
        <v>2040000</v>
      </c>
      <c r="S10" s="13"/>
    </row>
    <row r="11" spans="1:19" s="12" customFormat="1" ht="30" x14ac:dyDescent="0.25">
      <c r="A11" s="13"/>
      <c r="B11" s="14"/>
      <c r="C11" s="15"/>
      <c r="D11" s="52" t="s">
        <v>38</v>
      </c>
      <c r="E11" s="53" t="s">
        <v>100</v>
      </c>
      <c r="F11" s="54">
        <f>SUM(F12:F13)</f>
        <v>15923000</v>
      </c>
      <c r="G11" s="54">
        <f>SUM(G12:G13)</f>
        <v>0</v>
      </c>
      <c r="H11" s="54">
        <f t="shared" ref="H11" si="2">SUM(H12:H13)</f>
        <v>0</v>
      </c>
      <c r="I11" s="54">
        <f t="shared" ref="I11" si="3">SUM(I12:I13)</f>
        <v>15923000</v>
      </c>
      <c r="J11" s="54">
        <f t="shared" ref="J11" si="4">SUM(J12:J13)</f>
        <v>0</v>
      </c>
      <c r="K11" s="54">
        <f t="shared" ref="K11" si="5">SUM(K12:K13)</f>
        <v>0</v>
      </c>
      <c r="L11" s="54">
        <f t="shared" ref="L11" si="6">SUM(L12:L13)</f>
        <v>0</v>
      </c>
      <c r="M11" s="54">
        <f t="shared" ref="M11" si="7">SUM(M12:M13)</f>
        <v>0</v>
      </c>
      <c r="N11" s="54">
        <f t="shared" ref="N11" si="8">SUM(N12:N13)</f>
        <v>0</v>
      </c>
      <c r="O11" s="54">
        <f t="shared" ref="O11" si="9">SUM(O12:O13)</f>
        <v>0</v>
      </c>
      <c r="P11" s="54">
        <f t="shared" ref="P11" si="10">SUM(P12:P13)</f>
        <v>0</v>
      </c>
      <c r="Q11" s="54">
        <f t="shared" ref="Q11" si="11">SUM(Q12:Q13)</f>
        <v>0</v>
      </c>
      <c r="R11" s="54">
        <f t="shared" ref="R11" si="12">SUM(R12:R13)</f>
        <v>0</v>
      </c>
      <c r="S11" s="55"/>
    </row>
    <row r="12" spans="1:19" s="12" customFormat="1" ht="30" x14ac:dyDescent="0.25">
      <c r="A12" s="13"/>
      <c r="B12" s="14"/>
      <c r="C12" s="15"/>
      <c r="D12" s="51" t="s">
        <v>98</v>
      </c>
      <c r="E12" s="14" t="s">
        <v>101</v>
      </c>
      <c r="F12" s="15">
        <f t="shared" si="1"/>
        <v>10500000</v>
      </c>
      <c r="G12" s="45">
        <v>0</v>
      </c>
      <c r="H12" s="45">
        <v>0</v>
      </c>
      <c r="I12" s="45">
        <v>10500000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13"/>
    </row>
    <row r="13" spans="1:19" s="12" customFormat="1" ht="30" x14ac:dyDescent="0.25">
      <c r="A13" s="13"/>
      <c r="B13" s="14"/>
      <c r="C13" s="15"/>
      <c r="D13" s="51" t="s">
        <v>99</v>
      </c>
      <c r="E13" s="14" t="s">
        <v>102</v>
      </c>
      <c r="F13" s="15">
        <f t="shared" si="1"/>
        <v>5423000</v>
      </c>
      <c r="G13" s="45">
        <v>0</v>
      </c>
      <c r="H13" s="45">
        <v>0</v>
      </c>
      <c r="I13" s="45">
        <v>5423000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13"/>
    </row>
    <row r="14" spans="1:19" s="12" customFormat="1" ht="30" x14ac:dyDescent="0.25">
      <c r="A14" s="13"/>
      <c r="B14" s="14"/>
      <c r="C14" s="15"/>
      <c r="D14" s="52" t="s">
        <v>40</v>
      </c>
      <c r="E14" s="53" t="s">
        <v>105</v>
      </c>
      <c r="F14" s="54">
        <f>SUM(F15:F17)</f>
        <v>50855000</v>
      </c>
      <c r="G14" s="54">
        <f t="shared" ref="G14:S14" si="13">SUM(G15:G17)</f>
        <v>0</v>
      </c>
      <c r="H14" s="54">
        <f t="shared" si="13"/>
        <v>0</v>
      </c>
      <c r="I14" s="54">
        <f t="shared" si="13"/>
        <v>5000000</v>
      </c>
      <c r="J14" s="54">
        <f t="shared" si="13"/>
        <v>2400000</v>
      </c>
      <c r="K14" s="54">
        <f t="shared" si="13"/>
        <v>0</v>
      </c>
      <c r="L14" s="54">
        <f t="shared" si="13"/>
        <v>17000000</v>
      </c>
      <c r="M14" s="54">
        <f t="shared" si="13"/>
        <v>0</v>
      </c>
      <c r="N14" s="54">
        <f t="shared" si="13"/>
        <v>10000000</v>
      </c>
      <c r="O14" s="54">
        <f t="shared" si="13"/>
        <v>0</v>
      </c>
      <c r="P14" s="54">
        <f t="shared" si="13"/>
        <v>0</v>
      </c>
      <c r="Q14" s="54">
        <f t="shared" si="13"/>
        <v>10455000</v>
      </c>
      <c r="R14" s="54">
        <f t="shared" si="13"/>
        <v>6000000</v>
      </c>
      <c r="S14" s="54">
        <f t="shared" si="13"/>
        <v>0</v>
      </c>
    </row>
    <row r="15" spans="1:19" s="12" customFormat="1" ht="30" x14ac:dyDescent="0.25">
      <c r="A15" s="13"/>
      <c r="B15" s="14"/>
      <c r="C15" s="15"/>
      <c r="D15" s="51" t="s">
        <v>103</v>
      </c>
      <c r="E15" s="14" t="s">
        <v>106</v>
      </c>
      <c r="F15" s="15">
        <f t="shared" ref="F15:F16" si="14">SUM(G15:R15)</f>
        <v>5400000</v>
      </c>
      <c r="G15" s="45">
        <v>0</v>
      </c>
      <c r="H15" s="45">
        <v>0</v>
      </c>
      <c r="I15" s="45">
        <v>0</v>
      </c>
      <c r="J15" s="45">
        <v>2400000</v>
      </c>
      <c r="K15" s="45">
        <v>0</v>
      </c>
      <c r="L15" s="45">
        <v>3000000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13"/>
    </row>
    <row r="16" spans="1:19" s="12" customFormat="1" ht="30" x14ac:dyDescent="0.25">
      <c r="A16" s="13"/>
      <c r="B16" s="14"/>
      <c r="C16" s="15"/>
      <c r="D16" s="51" t="s">
        <v>104</v>
      </c>
      <c r="E16" s="14" t="s">
        <v>107</v>
      </c>
      <c r="F16" s="15">
        <f t="shared" si="14"/>
        <v>10000000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4000000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6000000</v>
      </c>
      <c r="S16" s="13"/>
    </row>
    <row r="17" spans="1:19" s="12" customFormat="1" x14ac:dyDescent="0.25">
      <c r="A17" s="13"/>
      <c r="B17" s="14"/>
      <c r="C17" s="15"/>
      <c r="D17" s="51" t="s">
        <v>109</v>
      </c>
      <c r="E17" s="14" t="s">
        <v>108</v>
      </c>
      <c r="F17" s="15">
        <f t="shared" si="1"/>
        <v>35455000</v>
      </c>
      <c r="G17" s="45">
        <v>0</v>
      </c>
      <c r="H17" s="45">
        <v>0</v>
      </c>
      <c r="I17" s="45">
        <v>5000000</v>
      </c>
      <c r="J17" s="45">
        <v>0</v>
      </c>
      <c r="K17" s="45">
        <v>0</v>
      </c>
      <c r="L17" s="45">
        <v>10000000</v>
      </c>
      <c r="M17" s="45">
        <v>0</v>
      </c>
      <c r="N17" s="45">
        <v>10000000</v>
      </c>
      <c r="O17" s="45">
        <v>0</v>
      </c>
      <c r="P17" s="45">
        <v>0</v>
      </c>
      <c r="Q17" s="45">
        <v>10455000</v>
      </c>
      <c r="R17" s="45">
        <v>0</v>
      </c>
      <c r="S17" s="13"/>
    </row>
    <row r="18" spans="1:19" s="12" customFormat="1" ht="30" x14ac:dyDescent="0.25">
      <c r="A18" s="13"/>
      <c r="B18" s="14"/>
      <c r="C18" s="15"/>
      <c r="D18" s="52" t="s">
        <v>110</v>
      </c>
      <c r="E18" s="53" t="s">
        <v>113</v>
      </c>
      <c r="F18" s="54">
        <f>SUM(F19:F20)</f>
        <v>176600000</v>
      </c>
      <c r="G18" s="54">
        <f>SUM(G19:G20)</f>
        <v>0</v>
      </c>
      <c r="H18" s="54">
        <f t="shared" ref="H18" si="15">SUM(H19:H20)</f>
        <v>0</v>
      </c>
      <c r="I18" s="54">
        <f t="shared" ref="I18" si="16">SUM(I19:I20)</f>
        <v>0</v>
      </c>
      <c r="J18" s="54">
        <f t="shared" ref="J18" si="17">SUM(J19:J20)</f>
        <v>0</v>
      </c>
      <c r="K18" s="54">
        <f t="shared" ref="K18" si="18">SUM(K19:K20)</f>
        <v>0</v>
      </c>
      <c r="L18" s="54">
        <f t="shared" ref="L18" si="19">SUM(L19:L20)</f>
        <v>176600000</v>
      </c>
      <c r="M18" s="54">
        <f t="shared" ref="M18" si="20">SUM(M19:M20)</f>
        <v>0</v>
      </c>
      <c r="N18" s="54">
        <f t="shared" ref="N18" si="21">SUM(N19:N20)</f>
        <v>0</v>
      </c>
      <c r="O18" s="54">
        <f t="shared" ref="O18" si="22">SUM(O19:O20)</f>
        <v>0</v>
      </c>
      <c r="P18" s="54">
        <f t="shared" ref="P18" si="23">SUM(P19:P20)</f>
        <v>0</v>
      </c>
      <c r="Q18" s="54">
        <f t="shared" ref="Q18" si="24">SUM(Q19:Q20)</f>
        <v>0</v>
      </c>
      <c r="R18" s="54">
        <f t="shared" ref="R18" si="25">SUM(R19:R20)</f>
        <v>0</v>
      </c>
      <c r="S18" s="55"/>
    </row>
    <row r="19" spans="1:19" s="12" customFormat="1" ht="30" x14ac:dyDescent="0.25">
      <c r="A19" s="13"/>
      <c r="B19" s="14"/>
      <c r="C19" s="15"/>
      <c r="D19" s="51" t="s">
        <v>111</v>
      </c>
      <c r="E19" s="14" t="s">
        <v>106</v>
      </c>
      <c r="F19" s="15">
        <f t="shared" ref="F19:F20" si="26">SUM(G19:R19)</f>
        <v>12600000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>
        <v>12600000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>
        <v>0</v>
      </c>
      <c r="S19" s="13"/>
    </row>
    <row r="20" spans="1:19" s="12" customFormat="1" ht="30" x14ac:dyDescent="0.25">
      <c r="A20" s="13"/>
      <c r="B20" s="14"/>
      <c r="C20" s="15"/>
      <c r="D20" s="51" t="s">
        <v>112</v>
      </c>
      <c r="E20" s="14" t="s">
        <v>107</v>
      </c>
      <c r="F20" s="15">
        <f t="shared" si="26"/>
        <v>164000000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45">
        <v>164000000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13"/>
    </row>
    <row r="21" spans="1:19" s="12" customFormat="1" x14ac:dyDescent="0.25">
      <c r="A21" s="13"/>
      <c r="B21" s="14"/>
      <c r="C21" s="15"/>
      <c r="D21" s="33"/>
      <c r="E21" s="38"/>
      <c r="F21" s="15"/>
      <c r="G21" s="49">
        <f>G22/($F$8+$F$11+$F$14+$F$18)*100</f>
        <v>7.0315739208681576</v>
      </c>
      <c r="H21" s="49">
        <f t="shared" ref="H21:R21" si="27">H22/($F$8+$F$11+$F$14+$F$18)*100</f>
        <v>7.0315739208681576</v>
      </c>
      <c r="I21" s="49">
        <f t="shared" si="27"/>
        <v>8.3744635950651389</v>
      </c>
      <c r="J21" s="49">
        <f t="shared" si="27"/>
        <v>7.185611832165427</v>
      </c>
      <c r="K21" s="49">
        <f t="shared" si="27"/>
        <v>7.0315739208681576</v>
      </c>
      <c r="L21" s="49">
        <f t="shared" si="27"/>
        <v>19.457298765514505</v>
      </c>
      <c r="M21" s="49">
        <f t="shared" si="27"/>
        <v>7.0315739208681576</v>
      </c>
      <c r="N21" s="49">
        <f t="shared" si="27"/>
        <v>7.6733985512734444</v>
      </c>
      <c r="O21" s="49">
        <f t="shared" si="27"/>
        <v>7.0315739208681576</v>
      </c>
      <c r="P21" s="49">
        <f t="shared" si="27"/>
        <v>7.0315739208681576</v>
      </c>
      <c r="Q21" s="49">
        <f t="shared" si="27"/>
        <v>7.702601571956885</v>
      </c>
      <c r="R21" s="49">
        <f t="shared" si="27"/>
        <v>7.4171821588156535</v>
      </c>
      <c r="S21" s="50" t="s">
        <v>19</v>
      </c>
    </row>
    <row r="22" spans="1:19" s="12" customFormat="1" x14ac:dyDescent="0.25">
      <c r="A22" s="13"/>
      <c r="B22" s="14"/>
      <c r="C22" s="15"/>
      <c r="D22" s="33"/>
      <c r="E22" s="38"/>
      <c r="F22" s="15"/>
      <c r="G22" s="47">
        <f>+G8+G11+G14+G18</f>
        <v>109556000</v>
      </c>
      <c r="H22" s="47">
        <f t="shared" ref="H22:R22" si="28">+H8+H11+H14+H18</f>
        <v>109556000</v>
      </c>
      <c r="I22" s="47">
        <f t="shared" si="28"/>
        <v>130479000</v>
      </c>
      <c r="J22" s="47">
        <f t="shared" si="28"/>
        <v>111956000</v>
      </c>
      <c r="K22" s="47">
        <f t="shared" si="28"/>
        <v>109556000</v>
      </c>
      <c r="L22" s="47">
        <f t="shared" si="28"/>
        <v>303156000</v>
      </c>
      <c r="M22" s="47">
        <f t="shared" si="28"/>
        <v>109556000</v>
      </c>
      <c r="N22" s="47">
        <f t="shared" si="28"/>
        <v>119556000</v>
      </c>
      <c r="O22" s="47">
        <f t="shared" si="28"/>
        <v>109556000</v>
      </c>
      <c r="P22" s="47">
        <f t="shared" si="28"/>
        <v>109556000</v>
      </c>
      <c r="Q22" s="47">
        <f t="shared" si="28"/>
        <v>120011000</v>
      </c>
      <c r="R22" s="47">
        <f t="shared" si="28"/>
        <v>115564000</v>
      </c>
      <c r="S22" s="48" t="s">
        <v>20</v>
      </c>
    </row>
    <row r="23" spans="1:19" s="12" customFormat="1" x14ac:dyDescent="0.25">
      <c r="A23" s="17"/>
      <c r="B23" s="25"/>
      <c r="C23" s="16"/>
      <c r="D23" s="34"/>
      <c r="E23" s="39"/>
      <c r="F23" s="22"/>
      <c r="G23" s="22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7"/>
    </row>
    <row r="24" spans="1:19" s="12" customFormat="1" x14ac:dyDescent="0.25">
      <c r="A24" s="26"/>
      <c r="B24" s="30" t="s">
        <v>18</v>
      </c>
      <c r="C24" s="27">
        <f>C8</f>
        <v>1558058000</v>
      </c>
      <c r="D24" s="35"/>
      <c r="E24" s="40"/>
      <c r="F24" s="27"/>
      <c r="G24" s="28">
        <f>G22</f>
        <v>109556000</v>
      </c>
      <c r="H24" s="28">
        <f t="shared" ref="H24:R24" si="29">H22</f>
        <v>109556000</v>
      </c>
      <c r="I24" s="28">
        <f>I22</f>
        <v>130479000</v>
      </c>
      <c r="J24" s="28">
        <f t="shared" si="29"/>
        <v>111956000</v>
      </c>
      <c r="K24" s="28">
        <f t="shared" si="29"/>
        <v>109556000</v>
      </c>
      <c r="L24" s="28">
        <f t="shared" si="29"/>
        <v>303156000</v>
      </c>
      <c r="M24" s="28">
        <f t="shared" si="29"/>
        <v>109556000</v>
      </c>
      <c r="N24" s="28">
        <f t="shared" si="29"/>
        <v>119556000</v>
      </c>
      <c r="O24" s="28">
        <f t="shared" si="29"/>
        <v>109556000</v>
      </c>
      <c r="P24" s="28">
        <f t="shared" si="29"/>
        <v>109556000</v>
      </c>
      <c r="Q24" s="28">
        <f t="shared" si="29"/>
        <v>120011000</v>
      </c>
      <c r="R24" s="28">
        <f t="shared" si="29"/>
        <v>115564000</v>
      </c>
      <c r="S24" s="28">
        <f>SUM(G24:R24)</f>
        <v>1558058000</v>
      </c>
    </row>
    <row r="25" spans="1:19" x14ac:dyDescent="0.25">
      <c r="S25" s="29" t="b">
        <f>S24=C24</f>
        <v>1</v>
      </c>
    </row>
    <row r="26" spans="1:19" s="4" customFormat="1" x14ac:dyDescent="0.25">
      <c r="A26" s="3"/>
      <c r="B26" s="1"/>
      <c r="C26" s="1"/>
      <c r="D26" s="1"/>
      <c r="E26" s="1"/>
      <c r="S26" s="1"/>
    </row>
    <row r="27" spans="1:19" s="4" customFormat="1" x14ac:dyDescent="0.25">
      <c r="A27" s="3"/>
      <c r="B27" s="1"/>
      <c r="C27" s="1"/>
      <c r="D27" s="1"/>
      <c r="E27" s="1"/>
      <c r="S27" s="1"/>
    </row>
    <row r="28" spans="1:19" s="4" customFormat="1" x14ac:dyDescent="0.25">
      <c r="A28" s="3"/>
      <c r="B28" s="1"/>
      <c r="C28" s="1"/>
      <c r="D28" s="1"/>
      <c r="E28" s="1"/>
      <c r="S28" s="1"/>
    </row>
    <row r="29" spans="1:19" s="4" customFormat="1" x14ac:dyDescent="0.25">
      <c r="A29" s="3"/>
      <c r="B29" s="1"/>
      <c r="C29" s="1"/>
      <c r="D29" s="1"/>
      <c r="E29" s="1"/>
      <c r="S29" s="1"/>
    </row>
    <row r="30" spans="1:19" s="4" customFormat="1" x14ac:dyDescent="0.25">
      <c r="A30" s="3"/>
      <c r="B30" s="1"/>
      <c r="C30" s="1"/>
      <c r="D30" s="1"/>
      <c r="E30" s="1"/>
      <c r="S30" s="1"/>
    </row>
    <row r="31" spans="1:19" s="4" customFormat="1" x14ac:dyDescent="0.25">
      <c r="A31" s="3"/>
      <c r="B31" s="1"/>
      <c r="C31" s="1"/>
      <c r="D31" s="1"/>
      <c r="E31" s="1"/>
      <c r="S31" s="1"/>
    </row>
    <row r="32" spans="1:19" s="4" customFormat="1" x14ac:dyDescent="0.25">
      <c r="A32" s="3"/>
      <c r="B32" s="1"/>
      <c r="C32" s="1"/>
      <c r="D32" s="1"/>
      <c r="E32" s="1"/>
      <c r="S32" s="1"/>
    </row>
    <row r="33" spans="1:19" s="4" customFormat="1" x14ac:dyDescent="0.25">
      <c r="A33" s="3"/>
      <c r="B33" s="1"/>
      <c r="C33" s="1"/>
      <c r="D33" s="1"/>
      <c r="E33" s="1"/>
      <c r="S33" s="1"/>
    </row>
    <row r="34" spans="1:19" s="4" customFormat="1" x14ac:dyDescent="0.25">
      <c r="A34" s="3"/>
      <c r="B34" s="1"/>
      <c r="C34" s="1"/>
      <c r="D34" s="1"/>
      <c r="E34" s="1"/>
      <c r="S34" s="1"/>
    </row>
    <row r="35" spans="1:19" s="4" customFormat="1" x14ac:dyDescent="0.25">
      <c r="A35" s="3"/>
      <c r="B35" s="1"/>
      <c r="C35" s="1"/>
      <c r="D35" s="1"/>
      <c r="E35" s="1"/>
      <c r="S35" s="1"/>
    </row>
    <row r="36" spans="1:19" s="4" customFormat="1" x14ac:dyDescent="0.25">
      <c r="A36" s="1"/>
      <c r="B36" s="1"/>
      <c r="C36" s="1"/>
      <c r="D36" s="1"/>
      <c r="E36" s="1"/>
      <c r="S36" s="1"/>
    </row>
    <row r="37" spans="1:19" s="4" customFormat="1" x14ac:dyDescent="0.25">
      <c r="A37" s="1"/>
      <c r="B37" s="1"/>
      <c r="C37" s="1"/>
      <c r="D37" s="1"/>
      <c r="E37" s="1"/>
      <c r="S37" s="1"/>
    </row>
    <row r="38" spans="1:19" s="4" customFormat="1" x14ac:dyDescent="0.25">
      <c r="A38" s="1"/>
      <c r="B38" s="1"/>
      <c r="C38" s="1"/>
      <c r="D38" s="1"/>
      <c r="E38" s="1"/>
      <c r="S38" s="1"/>
    </row>
    <row r="39" spans="1:19" s="4" customFormat="1" x14ac:dyDescent="0.25">
      <c r="A39" s="1"/>
      <c r="B39" s="1"/>
      <c r="C39" s="1"/>
      <c r="D39" s="1"/>
      <c r="E39" s="1"/>
      <c r="S39" s="1"/>
    </row>
    <row r="40" spans="1:19" s="4" customFormat="1" x14ac:dyDescent="0.25">
      <c r="A40" s="1"/>
      <c r="B40" s="1"/>
      <c r="C40" s="1"/>
      <c r="D40" s="1"/>
      <c r="E40" s="1"/>
      <c r="S40" s="1"/>
    </row>
    <row r="41" spans="1:19" s="4" customFormat="1" x14ac:dyDescent="0.25">
      <c r="A41" s="1"/>
      <c r="B41" s="1"/>
      <c r="C41" s="1"/>
      <c r="D41" s="1"/>
      <c r="E41" s="1"/>
      <c r="S41" s="1"/>
    </row>
    <row r="42" spans="1:19" s="4" customFormat="1" x14ac:dyDescent="0.25">
      <c r="A42" s="1"/>
      <c r="B42" s="1"/>
      <c r="C42" s="1"/>
      <c r="D42" s="1"/>
      <c r="E42" s="1"/>
      <c r="S42" s="1"/>
    </row>
    <row r="43" spans="1:19" s="4" customFormat="1" x14ac:dyDescent="0.25">
      <c r="A43" s="1"/>
      <c r="B43" s="1"/>
      <c r="C43" s="1"/>
      <c r="D43" s="1"/>
      <c r="E43" s="1"/>
      <c r="S43" s="1"/>
    </row>
    <row r="44" spans="1:19" s="4" customFormat="1" x14ac:dyDescent="0.25">
      <c r="A44" s="1"/>
      <c r="B44" s="1"/>
      <c r="C44" s="1"/>
      <c r="D44" s="1"/>
      <c r="E44" s="1"/>
      <c r="S44" s="1"/>
    </row>
    <row r="45" spans="1:19" s="4" customFormat="1" x14ac:dyDescent="0.25">
      <c r="A45" s="1"/>
      <c r="B45" s="1"/>
      <c r="C45" s="1"/>
      <c r="D45" s="1"/>
      <c r="E45" s="1"/>
      <c r="S45" s="1"/>
    </row>
    <row r="46" spans="1:19" s="4" customFormat="1" x14ac:dyDescent="0.25">
      <c r="A46" s="1"/>
      <c r="B46" s="1"/>
      <c r="C46" s="1"/>
      <c r="D46" s="1"/>
      <c r="E46" s="1"/>
      <c r="S46" s="1"/>
    </row>
    <row r="47" spans="1:19" s="4" customFormat="1" x14ac:dyDescent="0.25">
      <c r="A47" s="1"/>
      <c r="B47" s="1"/>
      <c r="C47" s="1"/>
      <c r="D47" s="1"/>
      <c r="E47" s="1"/>
      <c r="S47" s="1"/>
    </row>
    <row r="48" spans="1:19" s="4" customFormat="1" x14ac:dyDescent="0.25">
      <c r="A48" s="1"/>
      <c r="B48" s="1"/>
      <c r="C48" s="1"/>
      <c r="D48" s="1"/>
      <c r="E48" s="1"/>
      <c r="S48" s="1"/>
    </row>
    <row r="49" spans="1:19" s="4" customFormat="1" x14ac:dyDescent="0.25">
      <c r="A49" s="1"/>
      <c r="B49" s="1"/>
      <c r="C49" s="1"/>
      <c r="D49" s="1"/>
      <c r="E49" s="1"/>
      <c r="S49" s="1"/>
    </row>
    <row r="50" spans="1:19" s="4" customFormat="1" x14ac:dyDescent="0.25">
      <c r="A50" s="1"/>
      <c r="B50" s="1"/>
      <c r="C50" s="1"/>
      <c r="D50" s="1"/>
      <c r="E50" s="1"/>
      <c r="S50" s="1"/>
    </row>
    <row r="51" spans="1:19" s="4" customFormat="1" x14ac:dyDescent="0.25">
      <c r="A51" s="1"/>
      <c r="B51" s="1"/>
      <c r="C51" s="1"/>
      <c r="D51" s="1"/>
      <c r="E51" s="1"/>
      <c r="S51" s="1"/>
    </row>
    <row r="52" spans="1:19" s="4" customFormat="1" x14ac:dyDescent="0.25">
      <c r="A52" s="1"/>
      <c r="B52" s="1"/>
      <c r="C52" s="1"/>
      <c r="D52" s="1"/>
      <c r="E52" s="1"/>
      <c r="S52" s="1"/>
    </row>
    <row r="53" spans="1:19" s="4" customFormat="1" x14ac:dyDescent="0.25">
      <c r="A53" s="1"/>
      <c r="B53" s="1"/>
      <c r="C53" s="1"/>
      <c r="D53" s="1"/>
      <c r="E53" s="1"/>
      <c r="S53" s="1"/>
    </row>
    <row r="54" spans="1:19" s="4" customFormat="1" x14ac:dyDescent="0.25">
      <c r="A54" s="1"/>
      <c r="B54" s="1"/>
      <c r="C54" s="1"/>
      <c r="D54" s="1"/>
      <c r="E54" s="1"/>
      <c r="S54" s="1"/>
    </row>
    <row r="55" spans="1:19" s="4" customFormat="1" x14ac:dyDescent="0.25">
      <c r="A55" s="1"/>
      <c r="B55" s="1"/>
      <c r="C55" s="1"/>
      <c r="D55" s="1"/>
      <c r="E55" s="1"/>
      <c r="S55" s="1"/>
    </row>
    <row r="56" spans="1:19" s="4" customFormat="1" x14ac:dyDescent="0.25">
      <c r="A56" s="1"/>
      <c r="B56" s="1"/>
      <c r="C56" s="1"/>
      <c r="D56" s="1"/>
      <c r="E56" s="1"/>
      <c r="S56" s="1"/>
    </row>
    <row r="57" spans="1:19" s="4" customFormat="1" x14ac:dyDescent="0.25">
      <c r="A57" s="1"/>
      <c r="B57" s="1"/>
      <c r="C57" s="1"/>
      <c r="D57" s="1"/>
      <c r="E57" s="1"/>
      <c r="S57" s="1"/>
    </row>
    <row r="58" spans="1:19" s="4" customFormat="1" x14ac:dyDescent="0.25">
      <c r="A58" s="1"/>
      <c r="B58" s="1"/>
      <c r="C58" s="1"/>
      <c r="D58" s="1"/>
      <c r="E58" s="1"/>
      <c r="S58" s="1"/>
    </row>
    <row r="59" spans="1:19" s="4" customFormat="1" x14ac:dyDescent="0.25">
      <c r="A59" s="1"/>
      <c r="B59" s="1"/>
      <c r="C59" s="1"/>
      <c r="D59" s="1"/>
      <c r="E59" s="1"/>
      <c r="S59" s="1"/>
    </row>
    <row r="60" spans="1:19" s="4" customFormat="1" x14ac:dyDescent="0.25">
      <c r="A60" s="1"/>
      <c r="B60" s="1"/>
      <c r="C60" s="1"/>
      <c r="D60" s="1"/>
      <c r="E60" s="1"/>
      <c r="S60" s="1"/>
    </row>
    <row r="61" spans="1:19" s="4" customFormat="1" x14ac:dyDescent="0.25">
      <c r="A61" s="1"/>
      <c r="B61" s="1"/>
      <c r="C61" s="1"/>
      <c r="D61" s="1"/>
      <c r="E61" s="1"/>
      <c r="S61" s="1"/>
    </row>
    <row r="62" spans="1:19" s="4" customFormat="1" x14ac:dyDescent="0.25">
      <c r="A62" s="1"/>
      <c r="B62" s="1"/>
      <c r="C62" s="1"/>
      <c r="D62" s="1"/>
      <c r="E62" s="1"/>
      <c r="S62" s="1"/>
    </row>
    <row r="63" spans="1:19" s="4" customFormat="1" x14ac:dyDescent="0.25">
      <c r="A63" s="1"/>
      <c r="B63" s="1"/>
      <c r="C63" s="1"/>
      <c r="D63" s="1"/>
      <c r="E63" s="1"/>
      <c r="S63" s="1"/>
    </row>
    <row r="64" spans="1:19" s="4" customFormat="1" x14ac:dyDescent="0.25">
      <c r="A64" s="1"/>
      <c r="B64" s="1"/>
      <c r="C64" s="1"/>
      <c r="D64" s="1"/>
      <c r="E64" s="1"/>
      <c r="S64" s="1"/>
    </row>
    <row r="65" spans="1:19" s="4" customFormat="1" x14ac:dyDescent="0.25">
      <c r="A65" s="1"/>
      <c r="B65" s="1"/>
      <c r="C65" s="1"/>
      <c r="D65" s="1"/>
      <c r="E65" s="1"/>
      <c r="S65" s="1"/>
    </row>
    <row r="66" spans="1:19" s="4" customFormat="1" x14ac:dyDescent="0.25">
      <c r="A66" s="1"/>
      <c r="B66" s="1"/>
      <c r="C66" s="1"/>
      <c r="D66" s="1"/>
      <c r="E66" s="1"/>
      <c r="S66" s="1"/>
    </row>
    <row r="67" spans="1:19" s="4" customFormat="1" x14ac:dyDescent="0.25">
      <c r="A67" s="1"/>
      <c r="B67" s="1"/>
      <c r="C67" s="1"/>
      <c r="D67" s="1"/>
      <c r="E67" s="1"/>
      <c r="S67" s="1"/>
    </row>
    <row r="68" spans="1:19" s="4" customFormat="1" x14ac:dyDescent="0.25">
      <c r="A68" s="1"/>
      <c r="B68" s="1"/>
      <c r="C68" s="1"/>
      <c r="D68" s="1"/>
      <c r="E68" s="1"/>
      <c r="S68" s="1"/>
    </row>
    <row r="69" spans="1:19" s="4" customFormat="1" x14ac:dyDescent="0.25">
      <c r="A69" s="1"/>
      <c r="B69" s="1"/>
      <c r="C69" s="1"/>
      <c r="D69" s="1"/>
      <c r="E69" s="1"/>
      <c r="S69" s="1"/>
    </row>
    <row r="70" spans="1:19" s="4" customFormat="1" x14ac:dyDescent="0.25">
      <c r="A70" s="1"/>
      <c r="B70" s="1"/>
      <c r="C70" s="1"/>
      <c r="D70" s="1"/>
      <c r="E70" s="1"/>
      <c r="S70" s="1"/>
    </row>
    <row r="71" spans="1:19" s="4" customFormat="1" x14ac:dyDescent="0.25">
      <c r="A71" s="1"/>
      <c r="B71" s="1"/>
      <c r="C71" s="1"/>
      <c r="D71" s="1"/>
      <c r="E71" s="1"/>
      <c r="S71" s="1"/>
    </row>
    <row r="72" spans="1:19" s="4" customFormat="1" x14ac:dyDescent="0.25">
      <c r="A72" s="1"/>
      <c r="B72" s="1"/>
      <c r="C72" s="1"/>
      <c r="D72" s="1"/>
      <c r="E72" s="1"/>
      <c r="S72" s="1"/>
    </row>
    <row r="73" spans="1:19" s="4" customFormat="1" x14ac:dyDescent="0.25">
      <c r="A73" s="1"/>
      <c r="B73" s="1"/>
      <c r="C73" s="1"/>
      <c r="D73" s="1"/>
      <c r="E73" s="1"/>
      <c r="S73" s="1"/>
    </row>
    <row r="74" spans="1:19" s="4" customFormat="1" x14ac:dyDescent="0.25">
      <c r="A74" s="1"/>
      <c r="B74" s="1"/>
      <c r="C74" s="1"/>
      <c r="D74" s="1"/>
      <c r="E74" s="1"/>
      <c r="S74" s="1"/>
    </row>
    <row r="75" spans="1:19" s="4" customFormat="1" x14ac:dyDescent="0.25">
      <c r="A75" s="1"/>
      <c r="B75" s="1"/>
      <c r="C75" s="1"/>
      <c r="D75" s="1"/>
      <c r="E75" s="1"/>
      <c r="S75" s="1"/>
    </row>
    <row r="76" spans="1:19" s="4" customFormat="1" x14ac:dyDescent="0.25">
      <c r="A76" s="1"/>
      <c r="B76" s="1"/>
      <c r="C76" s="1"/>
      <c r="D76" s="1"/>
      <c r="E76" s="1"/>
      <c r="S76" s="1"/>
    </row>
    <row r="77" spans="1:19" s="4" customFormat="1" x14ac:dyDescent="0.25">
      <c r="A77" s="1"/>
      <c r="B77" s="1"/>
      <c r="C77" s="1"/>
      <c r="D77" s="1"/>
      <c r="E77" s="1"/>
      <c r="S77" s="1"/>
    </row>
    <row r="78" spans="1:19" s="4" customFormat="1" x14ac:dyDescent="0.25">
      <c r="A78" s="1"/>
      <c r="B78" s="1"/>
      <c r="C78" s="1"/>
      <c r="D78" s="1"/>
      <c r="E78" s="1"/>
      <c r="S78" s="1"/>
    </row>
    <row r="79" spans="1:19" s="4" customFormat="1" x14ac:dyDescent="0.25">
      <c r="A79" s="1"/>
      <c r="B79" s="1"/>
      <c r="C79" s="1"/>
      <c r="D79" s="1"/>
      <c r="E79" s="1"/>
      <c r="S79" s="1"/>
    </row>
    <row r="80" spans="1:19" s="4" customFormat="1" x14ac:dyDescent="0.25">
      <c r="A80" s="1"/>
      <c r="B80" s="1"/>
      <c r="C80" s="1"/>
      <c r="D80" s="1"/>
      <c r="E80" s="1"/>
      <c r="S80" s="1"/>
    </row>
    <row r="81" spans="1:19" s="4" customFormat="1" x14ac:dyDescent="0.25">
      <c r="A81" s="1"/>
      <c r="B81" s="1"/>
      <c r="C81" s="1"/>
      <c r="D81" s="1"/>
      <c r="E81" s="1"/>
      <c r="S81" s="1"/>
    </row>
    <row r="82" spans="1:19" s="4" customFormat="1" x14ac:dyDescent="0.25">
      <c r="A82" s="1"/>
      <c r="B82" s="1"/>
      <c r="C82" s="1"/>
      <c r="D82" s="1"/>
      <c r="E82" s="1"/>
      <c r="S82" s="1"/>
    </row>
    <row r="83" spans="1:19" s="4" customFormat="1" x14ac:dyDescent="0.25">
      <c r="A83" s="1"/>
      <c r="B83" s="1"/>
      <c r="C83" s="1"/>
      <c r="D83" s="1"/>
      <c r="E83" s="1"/>
      <c r="S83" s="1"/>
    </row>
    <row r="84" spans="1:19" s="4" customFormat="1" x14ac:dyDescent="0.25">
      <c r="A84" s="1"/>
      <c r="B84" s="1"/>
      <c r="C84" s="1"/>
      <c r="D84" s="1"/>
      <c r="E84" s="1"/>
      <c r="S84" s="1"/>
    </row>
    <row r="85" spans="1:19" s="4" customFormat="1" x14ac:dyDescent="0.25">
      <c r="A85" s="1"/>
      <c r="B85" s="1"/>
      <c r="C85" s="1"/>
      <c r="D85" s="1"/>
      <c r="E85" s="1"/>
      <c r="S85" s="1"/>
    </row>
    <row r="86" spans="1:19" s="4" customFormat="1" x14ac:dyDescent="0.25">
      <c r="A86" s="1"/>
      <c r="B86" s="1"/>
      <c r="C86" s="1"/>
      <c r="D86" s="1"/>
      <c r="E86" s="1"/>
      <c r="S86" s="1"/>
    </row>
    <row r="87" spans="1:19" s="4" customFormat="1" x14ac:dyDescent="0.25">
      <c r="A87" s="1"/>
      <c r="B87" s="1"/>
      <c r="C87" s="1"/>
      <c r="D87" s="1"/>
      <c r="E87" s="1"/>
      <c r="S87" s="1"/>
    </row>
    <row r="88" spans="1:19" s="4" customFormat="1" x14ac:dyDescent="0.25">
      <c r="A88" s="1"/>
      <c r="B88" s="1"/>
      <c r="C88" s="1"/>
      <c r="D88" s="1"/>
      <c r="E88" s="1"/>
      <c r="S88" s="1"/>
    </row>
    <row r="89" spans="1:19" s="4" customFormat="1" x14ac:dyDescent="0.25">
      <c r="A89" s="1"/>
      <c r="B89" s="1"/>
      <c r="C89" s="1"/>
      <c r="D89" s="1"/>
      <c r="E89" s="1"/>
      <c r="S89" s="1"/>
    </row>
    <row r="90" spans="1:19" s="4" customFormat="1" x14ac:dyDescent="0.25">
      <c r="A90" s="1"/>
      <c r="B90" s="1"/>
      <c r="C90" s="1"/>
      <c r="D90" s="1"/>
      <c r="E90" s="1"/>
      <c r="S90" s="1"/>
    </row>
    <row r="91" spans="1:19" s="4" customFormat="1" x14ac:dyDescent="0.25">
      <c r="A91" s="1"/>
      <c r="B91" s="1"/>
      <c r="C91" s="1"/>
      <c r="D91" s="1"/>
      <c r="E91" s="1"/>
      <c r="S91" s="1"/>
    </row>
    <row r="92" spans="1:19" s="4" customFormat="1" x14ac:dyDescent="0.25">
      <c r="A92" s="1"/>
      <c r="B92" s="1"/>
      <c r="C92" s="1"/>
      <c r="D92" s="1"/>
      <c r="E92" s="1"/>
      <c r="S92" s="1"/>
    </row>
    <row r="93" spans="1:19" s="4" customFormat="1" x14ac:dyDescent="0.25">
      <c r="A93" s="1"/>
      <c r="B93" s="1"/>
      <c r="C93" s="1"/>
      <c r="D93" s="1"/>
      <c r="E93" s="1"/>
      <c r="S93" s="1"/>
    </row>
    <row r="94" spans="1:19" s="4" customFormat="1" x14ac:dyDescent="0.25">
      <c r="A94" s="1"/>
      <c r="B94" s="1"/>
      <c r="C94" s="1"/>
      <c r="D94" s="1"/>
      <c r="E94" s="1"/>
      <c r="S94" s="1"/>
    </row>
    <row r="95" spans="1:19" s="4" customFormat="1" x14ac:dyDescent="0.25">
      <c r="A95" s="1"/>
      <c r="B95" s="1"/>
      <c r="C95" s="1"/>
      <c r="D95" s="1"/>
      <c r="E95" s="1"/>
      <c r="S95" s="1"/>
    </row>
    <row r="96" spans="1:19" s="4" customFormat="1" x14ac:dyDescent="0.25">
      <c r="A96" s="1"/>
      <c r="B96" s="1"/>
      <c r="C96" s="1"/>
      <c r="D96" s="1"/>
      <c r="E96" s="1"/>
      <c r="S96" s="1"/>
    </row>
    <row r="97" spans="1:19" s="4" customFormat="1" x14ac:dyDescent="0.25">
      <c r="A97" s="1"/>
      <c r="B97" s="1"/>
      <c r="C97" s="1"/>
      <c r="D97" s="1"/>
      <c r="E97" s="1"/>
      <c r="S97" s="1"/>
    </row>
    <row r="98" spans="1:19" s="4" customFormat="1" x14ac:dyDescent="0.25">
      <c r="A98" s="1"/>
      <c r="B98" s="1"/>
      <c r="C98" s="1"/>
      <c r="D98" s="1"/>
      <c r="E98" s="1"/>
      <c r="S98" s="1"/>
    </row>
    <row r="99" spans="1:19" s="4" customFormat="1" x14ac:dyDescent="0.25">
      <c r="A99" s="1"/>
      <c r="B99" s="1"/>
      <c r="C99" s="1"/>
      <c r="D99" s="1"/>
      <c r="E99" s="1"/>
      <c r="S99" s="1"/>
    </row>
    <row r="100" spans="1:19" s="4" customFormat="1" x14ac:dyDescent="0.25">
      <c r="A100" s="1"/>
      <c r="B100" s="1"/>
      <c r="C100" s="1"/>
      <c r="D100" s="1"/>
      <c r="E100" s="1"/>
      <c r="S100" s="1"/>
    </row>
    <row r="101" spans="1:19" s="4" customFormat="1" x14ac:dyDescent="0.25">
      <c r="A101" s="1"/>
      <c r="B101" s="1"/>
      <c r="C101" s="1"/>
      <c r="D101" s="1"/>
      <c r="E101" s="1"/>
      <c r="S101" s="1"/>
    </row>
    <row r="102" spans="1:19" s="4" customFormat="1" x14ac:dyDescent="0.25">
      <c r="A102" s="1"/>
      <c r="B102" s="1"/>
      <c r="C102" s="1"/>
      <c r="D102" s="1"/>
      <c r="E102" s="1"/>
      <c r="S102" s="1"/>
    </row>
    <row r="103" spans="1:19" s="4" customFormat="1" x14ac:dyDescent="0.25">
      <c r="A103" s="1"/>
      <c r="B103" s="1"/>
      <c r="C103" s="1"/>
      <c r="D103" s="1"/>
      <c r="E103" s="1"/>
      <c r="S103" s="1"/>
    </row>
    <row r="104" spans="1:19" s="4" customFormat="1" x14ac:dyDescent="0.25">
      <c r="A104" s="1"/>
      <c r="B104" s="1"/>
      <c r="C104" s="1"/>
      <c r="D104" s="1"/>
      <c r="E104" s="1"/>
      <c r="S104" s="1"/>
    </row>
    <row r="105" spans="1:19" s="4" customFormat="1" x14ac:dyDescent="0.25">
      <c r="A105" s="1"/>
      <c r="B105" s="1"/>
      <c r="C105" s="1"/>
      <c r="D105" s="1"/>
      <c r="E105" s="1"/>
      <c r="S105" s="1"/>
    </row>
    <row r="106" spans="1:19" s="4" customFormat="1" x14ac:dyDescent="0.25">
      <c r="A106" s="1"/>
      <c r="B106" s="1"/>
      <c r="C106" s="1"/>
      <c r="D106" s="1"/>
      <c r="E106" s="1"/>
      <c r="S106" s="1"/>
    </row>
    <row r="107" spans="1:19" s="4" customFormat="1" x14ac:dyDescent="0.25">
      <c r="A107" s="1"/>
      <c r="B107" s="1"/>
      <c r="C107" s="1"/>
      <c r="D107" s="1"/>
      <c r="E107" s="1"/>
      <c r="S107" s="1"/>
    </row>
    <row r="108" spans="1:19" s="4" customFormat="1" x14ac:dyDescent="0.25">
      <c r="A108" s="1"/>
      <c r="B108" s="1"/>
      <c r="C108" s="1"/>
      <c r="D108" s="1"/>
      <c r="E108" s="1"/>
      <c r="S108" s="1"/>
    </row>
    <row r="109" spans="1:19" s="4" customFormat="1" x14ac:dyDescent="0.25">
      <c r="A109" s="1"/>
      <c r="B109" s="1"/>
      <c r="C109" s="1"/>
      <c r="D109" s="1"/>
      <c r="E109" s="1"/>
      <c r="S109" s="1"/>
    </row>
    <row r="110" spans="1:19" s="4" customFormat="1" x14ac:dyDescent="0.25">
      <c r="A110" s="1"/>
      <c r="B110" s="1"/>
      <c r="C110" s="1"/>
      <c r="D110" s="1"/>
      <c r="E110" s="1"/>
      <c r="S110" s="1"/>
    </row>
    <row r="111" spans="1:19" s="4" customFormat="1" x14ac:dyDescent="0.25">
      <c r="A111" s="1"/>
      <c r="B111" s="1"/>
      <c r="C111" s="1"/>
      <c r="D111" s="1"/>
      <c r="E111" s="1"/>
      <c r="S111" s="1"/>
    </row>
    <row r="112" spans="1:19" s="4" customFormat="1" x14ac:dyDescent="0.25">
      <c r="A112" s="1"/>
      <c r="B112" s="1"/>
      <c r="C112" s="1"/>
      <c r="D112" s="1"/>
      <c r="E112" s="1"/>
      <c r="S112" s="1"/>
    </row>
    <row r="113" spans="1:19" s="4" customFormat="1" x14ac:dyDescent="0.25">
      <c r="A113" s="1"/>
      <c r="B113" s="1"/>
      <c r="C113" s="1"/>
      <c r="D113" s="1"/>
      <c r="E113" s="1"/>
      <c r="S113" s="1"/>
    </row>
    <row r="114" spans="1:19" s="4" customFormat="1" x14ac:dyDescent="0.25">
      <c r="A114" s="1"/>
      <c r="B114" s="1"/>
      <c r="C114" s="1"/>
      <c r="D114" s="1"/>
      <c r="E114" s="1"/>
      <c r="S114" s="1"/>
    </row>
    <row r="115" spans="1:19" s="4" customFormat="1" x14ac:dyDescent="0.25">
      <c r="A115" s="1"/>
      <c r="B115" s="1"/>
      <c r="C115" s="1"/>
      <c r="D115" s="1"/>
      <c r="E115" s="1"/>
      <c r="S115" s="1"/>
    </row>
    <row r="116" spans="1:19" s="4" customFormat="1" x14ac:dyDescent="0.25">
      <c r="A116" s="1"/>
      <c r="B116" s="1"/>
      <c r="C116" s="1"/>
      <c r="D116" s="1"/>
      <c r="E116" s="1"/>
      <c r="S116" s="1"/>
    </row>
    <row r="117" spans="1:19" s="4" customFormat="1" x14ac:dyDescent="0.25">
      <c r="A117" s="1"/>
      <c r="B117" s="1"/>
      <c r="C117" s="1"/>
      <c r="D117" s="1"/>
      <c r="E117" s="1"/>
      <c r="S117" s="1"/>
    </row>
    <row r="118" spans="1:19" s="4" customFormat="1" x14ac:dyDescent="0.25">
      <c r="A118" s="1"/>
      <c r="B118" s="1"/>
      <c r="C118" s="1"/>
      <c r="D118" s="1"/>
      <c r="E118" s="1"/>
      <c r="S118" s="1"/>
    </row>
    <row r="119" spans="1:19" s="4" customFormat="1" x14ac:dyDescent="0.25">
      <c r="A119" s="1"/>
      <c r="B119" s="1"/>
      <c r="C119" s="1"/>
      <c r="D119" s="1"/>
      <c r="E119" s="1"/>
      <c r="S119" s="1"/>
    </row>
    <row r="120" spans="1:19" s="4" customFormat="1" x14ac:dyDescent="0.25">
      <c r="A120" s="1"/>
      <c r="B120" s="1"/>
      <c r="C120" s="1"/>
      <c r="D120" s="1"/>
      <c r="E120" s="1"/>
      <c r="S120" s="1"/>
    </row>
    <row r="121" spans="1:19" s="4" customFormat="1" x14ac:dyDescent="0.25">
      <c r="A121" s="1"/>
      <c r="B121" s="1"/>
      <c r="C121" s="1"/>
      <c r="D121" s="1"/>
      <c r="E121" s="1"/>
      <c r="S121" s="1"/>
    </row>
    <row r="122" spans="1:19" s="4" customFormat="1" x14ac:dyDescent="0.25">
      <c r="A122" s="1"/>
      <c r="B122" s="1"/>
      <c r="C122" s="1"/>
      <c r="D122" s="1"/>
      <c r="E122" s="1"/>
      <c r="S122" s="1"/>
    </row>
    <row r="123" spans="1:19" s="4" customFormat="1" x14ac:dyDescent="0.25">
      <c r="A123" s="1"/>
      <c r="B123" s="1"/>
      <c r="C123" s="1"/>
      <c r="D123" s="1"/>
      <c r="E123" s="1"/>
      <c r="S123" s="1"/>
    </row>
    <row r="124" spans="1:19" s="4" customFormat="1" x14ac:dyDescent="0.25">
      <c r="A124" s="1"/>
      <c r="B124" s="1"/>
      <c r="C124" s="1"/>
      <c r="D124" s="1"/>
      <c r="E124" s="1"/>
      <c r="S124" s="1"/>
    </row>
    <row r="125" spans="1:19" s="4" customFormat="1" x14ac:dyDescent="0.25">
      <c r="A125" s="1"/>
      <c r="B125" s="1"/>
      <c r="C125" s="1"/>
      <c r="D125" s="1"/>
      <c r="E125" s="1"/>
      <c r="S125" s="1"/>
    </row>
    <row r="126" spans="1:19" s="4" customFormat="1" x14ac:dyDescent="0.25">
      <c r="A126" s="1"/>
      <c r="B126" s="1"/>
      <c r="C126" s="1"/>
      <c r="D126" s="1"/>
      <c r="E126" s="1"/>
      <c r="S126" s="1"/>
    </row>
    <row r="127" spans="1:19" s="4" customFormat="1" x14ac:dyDescent="0.25">
      <c r="A127" s="1"/>
      <c r="B127" s="1"/>
      <c r="C127" s="1"/>
      <c r="D127" s="1"/>
      <c r="E127" s="1"/>
      <c r="S127" s="1"/>
    </row>
    <row r="128" spans="1:19" s="4" customFormat="1" x14ac:dyDescent="0.25">
      <c r="A128" s="1"/>
      <c r="B128" s="1"/>
      <c r="C128" s="1"/>
      <c r="D128" s="1"/>
      <c r="E128" s="1"/>
      <c r="S128" s="1"/>
    </row>
    <row r="129" spans="1:19" s="4" customFormat="1" x14ac:dyDescent="0.25">
      <c r="A129" s="1"/>
      <c r="B129" s="1"/>
      <c r="C129" s="1"/>
      <c r="D129" s="1"/>
      <c r="E129" s="1"/>
      <c r="S129" s="1"/>
    </row>
    <row r="130" spans="1:19" s="4" customFormat="1" x14ac:dyDescent="0.25">
      <c r="A130" s="1"/>
      <c r="B130" s="1"/>
      <c r="C130" s="1"/>
      <c r="D130" s="1"/>
      <c r="E130" s="1"/>
      <c r="S130" s="1"/>
    </row>
  </sheetData>
  <mergeCells count="11">
    <mergeCell ref="G7:R7"/>
    <mergeCell ref="A1:S1"/>
    <mergeCell ref="A2:S2"/>
    <mergeCell ref="A3:S3"/>
    <mergeCell ref="A5:A6"/>
    <mergeCell ref="B5:B6"/>
    <mergeCell ref="C5:C6"/>
    <mergeCell ref="D5:E6"/>
    <mergeCell ref="F5:F6"/>
    <mergeCell ref="G5:R5"/>
    <mergeCell ref="S5:S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C6835-4673-4FBA-89EC-3BA5AE0FCC66}">
  <dimension ref="A1:S123"/>
  <sheetViews>
    <sheetView zoomScale="85" zoomScaleNormal="85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C8" sqref="C8"/>
    </sheetView>
  </sheetViews>
  <sheetFormatPr defaultRowHeight="15" x14ac:dyDescent="0.25"/>
  <cols>
    <col min="1" max="1" width="6.5703125" style="1" customWidth="1"/>
    <col min="2" max="2" width="41.42578125" style="2" customWidth="1"/>
    <col min="3" max="3" width="19.28515625" style="1" bestFit="1" customWidth="1"/>
    <col min="4" max="4" width="9.28515625" style="1" bestFit="1" customWidth="1"/>
    <col min="5" max="5" width="47.42578125" style="2" customWidth="1"/>
    <col min="6" max="6" width="20.85546875" style="4" bestFit="1" customWidth="1"/>
    <col min="7" max="10" width="19.42578125" style="4" bestFit="1" customWidth="1"/>
    <col min="11" max="17" width="18" style="4" bestFit="1" customWidth="1"/>
    <col min="18" max="18" width="19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62" t="s">
        <v>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19" ht="18" x14ac:dyDescent="0.25">
      <c r="A2" s="62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</row>
    <row r="3" spans="1:19" ht="18" x14ac:dyDescent="0.25">
      <c r="A3" s="62" t="s">
        <v>21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</row>
    <row r="5" spans="1:19" s="41" customFormat="1" x14ac:dyDescent="0.25">
      <c r="A5" s="57" t="s">
        <v>1</v>
      </c>
      <c r="B5" s="64" t="s">
        <v>10</v>
      </c>
      <c r="C5" s="58" t="s">
        <v>12</v>
      </c>
      <c r="D5" s="65" t="s">
        <v>11</v>
      </c>
      <c r="E5" s="66"/>
      <c r="F5" s="60" t="s">
        <v>12</v>
      </c>
      <c r="G5" s="63" t="s">
        <v>2</v>
      </c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57" t="s">
        <v>3</v>
      </c>
    </row>
    <row r="6" spans="1:19" s="41" customFormat="1" x14ac:dyDescent="0.25">
      <c r="A6" s="57"/>
      <c r="B6" s="64"/>
      <c r="C6" s="59"/>
      <c r="D6" s="67"/>
      <c r="E6" s="68"/>
      <c r="F6" s="61"/>
      <c r="G6" s="43" t="s">
        <v>26</v>
      </c>
      <c r="H6" s="43" t="s">
        <v>27</v>
      </c>
      <c r="I6" s="43" t="s">
        <v>28</v>
      </c>
      <c r="J6" s="43" t="s">
        <v>29</v>
      </c>
      <c r="K6" s="43" t="s">
        <v>30</v>
      </c>
      <c r="L6" s="43" t="s">
        <v>31</v>
      </c>
      <c r="M6" s="43" t="s">
        <v>32</v>
      </c>
      <c r="N6" s="43" t="s">
        <v>33</v>
      </c>
      <c r="O6" s="43" t="s">
        <v>34</v>
      </c>
      <c r="P6" s="43" t="s">
        <v>35</v>
      </c>
      <c r="Q6" s="43" t="s">
        <v>37</v>
      </c>
      <c r="R6" s="43" t="s">
        <v>36</v>
      </c>
      <c r="S6" s="57"/>
    </row>
    <row r="7" spans="1:19" ht="15.75" x14ac:dyDescent="0.3">
      <c r="A7" s="5">
        <v>1</v>
      </c>
      <c r="B7" s="6">
        <v>2</v>
      </c>
      <c r="C7" s="5">
        <v>3</v>
      </c>
      <c r="D7" s="31"/>
      <c r="E7" s="36">
        <v>4</v>
      </c>
      <c r="F7" s="7">
        <v>5</v>
      </c>
      <c r="G7" s="56">
        <v>6</v>
      </c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">
        <v>7</v>
      </c>
    </row>
    <row r="8" spans="1:19" s="12" customFormat="1" ht="33" customHeight="1" x14ac:dyDescent="0.25">
      <c r="A8" s="8">
        <v>1</v>
      </c>
      <c r="B8" s="9" t="s">
        <v>117</v>
      </c>
      <c r="C8" s="10">
        <f>+F8+F11</f>
        <v>30035000</v>
      </c>
      <c r="D8" s="52" t="s">
        <v>23</v>
      </c>
      <c r="E8" s="53" t="s">
        <v>114</v>
      </c>
      <c r="F8" s="54">
        <f>SUM(F9:F10)</f>
        <v>14710000</v>
      </c>
      <c r="G8" s="54">
        <f>SUM(G9:G10)</f>
        <v>3900000</v>
      </c>
      <c r="H8" s="54">
        <f t="shared" ref="H8:R8" si="0">SUM(H9:H10)</f>
        <v>7810000</v>
      </c>
      <c r="I8" s="54">
        <f t="shared" si="0"/>
        <v>0</v>
      </c>
      <c r="J8" s="54">
        <f t="shared" si="0"/>
        <v>0</v>
      </c>
      <c r="K8" s="54">
        <f t="shared" si="0"/>
        <v>3000000</v>
      </c>
      <c r="L8" s="54">
        <f t="shared" si="0"/>
        <v>0</v>
      </c>
      <c r="M8" s="54">
        <f t="shared" si="0"/>
        <v>0</v>
      </c>
      <c r="N8" s="54">
        <f t="shared" si="0"/>
        <v>0</v>
      </c>
      <c r="O8" s="54">
        <f t="shared" si="0"/>
        <v>0</v>
      </c>
      <c r="P8" s="54">
        <f t="shared" si="0"/>
        <v>0</v>
      </c>
      <c r="Q8" s="54">
        <f t="shared" si="0"/>
        <v>0</v>
      </c>
      <c r="R8" s="54">
        <f t="shared" si="0"/>
        <v>0</v>
      </c>
      <c r="S8" s="54"/>
    </row>
    <row r="9" spans="1:19" s="12" customFormat="1" ht="30" x14ac:dyDescent="0.25">
      <c r="A9" s="13"/>
      <c r="B9" s="14"/>
      <c r="C9" s="15"/>
      <c r="D9" s="51" t="s">
        <v>68</v>
      </c>
      <c r="E9" s="14" t="s">
        <v>101</v>
      </c>
      <c r="F9" s="15">
        <f>SUM(G9:R9)</f>
        <v>7810000</v>
      </c>
      <c r="G9" s="45">
        <v>0</v>
      </c>
      <c r="H9" s="45">
        <v>7810000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13"/>
    </row>
    <row r="10" spans="1:19" s="12" customFormat="1" x14ac:dyDescent="0.25">
      <c r="A10" s="13"/>
      <c r="B10" s="14"/>
      <c r="C10" s="15"/>
      <c r="D10" s="51" t="s">
        <v>69</v>
      </c>
      <c r="E10" s="14" t="s">
        <v>115</v>
      </c>
      <c r="F10" s="15">
        <f>SUM(G10:R10)</f>
        <v>6900000</v>
      </c>
      <c r="G10" s="45">
        <v>3900000</v>
      </c>
      <c r="H10" s="45">
        <v>0</v>
      </c>
      <c r="I10" s="45">
        <v>0</v>
      </c>
      <c r="J10" s="45">
        <v>0</v>
      </c>
      <c r="K10" s="45">
        <v>3000000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13"/>
    </row>
    <row r="11" spans="1:19" s="12" customFormat="1" ht="30" x14ac:dyDescent="0.25">
      <c r="A11" s="13"/>
      <c r="B11" s="14"/>
      <c r="C11" s="15"/>
      <c r="D11" s="52" t="s">
        <v>38</v>
      </c>
      <c r="E11" s="53" t="s">
        <v>116</v>
      </c>
      <c r="F11" s="54">
        <f>SUM(F12:F13)</f>
        <v>15325000</v>
      </c>
      <c r="G11" s="54">
        <f>SUM(G12:G13)</f>
        <v>1325000</v>
      </c>
      <c r="H11" s="54">
        <f t="shared" ref="H11:R11" si="1">SUM(H12:H13)</f>
        <v>14000000</v>
      </c>
      <c r="I11" s="54">
        <f t="shared" si="1"/>
        <v>0</v>
      </c>
      <c r="J11" s="54">
        <f t="shared" si="1"/>
        <v>0</v>
      </c>
      <c r="K11" s="54">
        <f t="shared" si="1"/>
        <v>0</v>
      </c>
      <c r="L11" s="54">
        <f t="shared" si="1"/>
        <v>0</v>
      </c>
      <c r="M11" s="54">
        <f t="shared" si="1"/>
        <v>0</v>
      </c>
      <c r="N11" s="54">
        <f t="shared" si="1"/>
        <v>0</v>
      </c>
      <c r="O11" s="54">
        <f t="shared" si="1"/>
        <v>0</v>
      </c>
      <c r="P11" s="54">
        <f t="shared" si="1"/>
        <v>0</v>
      </c>
      <c r="Q11" s="54">
        <f t="shared" si="1"/>
        <v>0</v>
      </c>
      <c r="R11" s="54">
        <f t="shared" si="1"/>
        <v>0</v>
      </c>
      <c r="S11" s="54"/>
    </row>
    <row r="12" spans="1:19" s="12" customFormat="1" ht="30" x14ac:dyDescent="0.25">
      <c r="A12" s="13"/>
      <c r="B12" s="14"/>
      <c r="C12" s="15"/>
      <c r="D12" s="51" t="s">
        <v>98</v>
      </c>
      <c r="E12" s="14" t="s">
        <v>102</v>
      </c>
      <c r="F12" s="15">
        <f t="shared" ref="F12:F13" si="2">SUM(G12:R12)</f>
        <v>1325000</v>
      </c>
      <c r="G12" s="45">
        <v>1325000</v>
      </c>
      <c r="H12" s="45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13"/>
    </row>
    <row r="13" spans="1:19" s="12" customFormat="1" x14ac:dyDescent="0.25">
      <c r="A13" s="13"/>
      <c r="B13" s="14"/>
      <c r="C13" s="15"/>
      <c r="D13" s="51" t="s">
        <v>99</v>
      </c>
      <c r="E13" s="14" t="s">
        <v>108</v>
      </c>
      <c r="F13" s="15">
        <f t="shared" si="2"/>
        <v>14000000</v>
      </c>
      <c r="G13" s="45">
        <v>0</v>
      </c>
      <c r="H13" s="45">
        <v>14000000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13"/>
    </row>
    <row r="14" spans="1:19" s="12" customFormat="1" x14ac:dyDescent="0.25">
      <c r="A14" s="13"/>
      <c r="B14" s="14"/>
      <c r="C14" s="15"/>
      <c r="D14" s="33"/>
      <c r="E14" s="38"/>
      <c r="F14" s="15"/>
      <c r="G14" s="49">
        <f>G15/($F$8+$F$11)*100</f>
        <v>17.396370900615949</v>
      </c>
      <c r="H14" s="49">
        <f t="shared" ref="H14:R14" si="3">H15/($F$8+$F$11)*100</f>
        <v>72.615282170800725</v>
      </c>
      <c r="I14" s="49">
        <f t="shared" si="3"/>
        <v>0</v>
      </c>
      <c r="J14" s="49">
        <f t="shared" si="3"/>
        <v>0</v>
      </c>
      <c r="K14" s="49">
        <f t="shared" si="3"/>
        <v>9.9883469285833186</v>
      </c>
      <c r="L14" s="49">
        <f t="shared" si="3"/>
        <v>0</v>
      </c>
      <c r="M14" s="49">
        <f t="shared" si="3"/>
        <v>0</v>
      </c>
      <c r="N14" s="49">
        <f t="shared" si="3"/>
        <v>0</v>
      </c>
      <c r="O14" s="49">
        <f t="shared" si="3"/>
        <v>0</v>
      </c>
      <c r="P14" s="49">
        <f t="shared" si="3"/>
        <v>0</v>
      </c>
      <c r="Q14" s="49">
        <f t="shared" si="3"/>
        <v>0</v>
      </c>
      <c r="R14" s="49">
        <f t="shared" si="3"/>
        <v>0</v>
      </c>
      <c r="S14" s="50" t="s">
        <v>19</v>
      </c>
    </row>
    <row r="15" spans="1:19" s="12" customFormat="1" x14ac:dyDescent="0.25">
      <c r="A15" s="13"/>
      <c r="B15" s="14"/>
      <c r="C15" s="15"/>
      <c r="D15" s="33"/>
      <c r="E15" s="38"/>
      <c r="F15" s="15"/>
      <c r="G15" s="47">
        <f>+G8+G11</f>
        <v>5225000</v>
      </c>
      <c r="H15" s="47">
        <f t="shared" ref="H15:R15" si="4">+H8+H11</f>
        <v>21810000</v>
      </c>
      <c r="I15" s="47">
        <f t="shared" si="4"/>
        <v>0</v>
      </c>
      <c r="J15" s="47">
        <f t="shared" si="4"/>
        <v>0</v>
      </c>
      <c r="K15" s="47">
        <f t="shared" si="4"/>
        <v>3000000</v>
      </c>
      <c r="L15" s="47">
        <f t="shared" si="4"/>
        <v>0</v>
      </c>
      <c r="M15" s="47">
        <f t="shared" si="4"/>
        <v>0</v>
      </c>
      <c r="N15" s="47">
        <f t="shared" si="4"/>
        <v>0</v>
      </c>
      <c r="O15" s="47">
        <f t="shared" si="4"/>
        <v>0</v>
      </c>
      <c r="P15" s="47">
        <f t="shared" si="4"/>
        <v>0</v>
      </c>
      <c r="Q15" s="47">
        <f t="shared" si="4"/>
        <v>0</v>
      </c>
      <c r="R15" s="47">
        <f t="shared" si="4"/>
        <v>0</v>
      </c>
      <c r="S15" s="48" t="s">
        <v>20</v>
      </c>
    </row>
    <row r="16" spans="1:19" s="12" customFormat="1" x14ac:dyDescent="0.25">
      <c r="A16" s="17"/>
      <c r="B16" s="25"/>
      <c r="C16" s="16"/>
      <c r="D16" s="34"/>
      <c r="E16" s="39"/>
      <c r="F16" s="22"/>
      <c r="G16" s="22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7"/>
    </row>
    <row r="17" spans="1:19" s="12" customFormat="1" x14ac:dyDescent="0.25">
      <c r="A17" s="26"/>
      <c r="B17" s="30" t="s">
        <v>18</v>
      </c>
      <c r="C17" s="27">
        <f>C8</f>
        <v>30035000</v>
      </c>
      <c r="D17" s="35"/>
      <c r="E17" s="40"/>
      <c r="F17" s="27"/>
      <c r="G17" s="28">
        <f>G15</f>
        <v>5225000</v>
      </c>
      <c r="H17" s="28">
        <f t="shared" ref="H17:R17" si="5">H15</f>
        <v>21810000</v>
      </c>
      <c r="I17" s="28">
        <f>I15</f>
        <v>0</v>
      </c>
      <c r="J17" s="28">
        <f t="shared" si="5"/>
        <v>0</v>
      </c>
      <c r="K17" s="28">
        <f t="shared" si="5"/>
        <v>3000000</v>
      </c>
      <c r="L17" s="28">
        <f t="shared" si="5"/>
        <v>0</v>
      </c>
      <c r="M17" s="28">
        <f t="shared" si="5"/>
        <v>0</v>
      </c>
      <c r="N17" s="28">
        <f t="shared" si="5"/>
        <v>0</v>
      </c>
      <c r="O17" s="28">
        <f t="shared" si="5"/>
        <v>0</v>
      </c>
      <c r="P17" s="28">
        <f t="shared" si="5"/>
        <v>0</v>
      </c>
      <c r="Q17" s="28">
        <f t="shared" si="5"/>
        <v>0</v>
      </c>
      <c r="R17" s="28">
        <f t="shared" si="5"/>
        <v>0</v>
      </c>
      <c r="S17" s="28">
        <f>SUM(G17:R17)</f>
        <v>30035000</v>
      </c>
    </row>
    <row r="18" spans="1:19" x14ac:dyDescent="0.25">
      <c r="S18" s="29" t="b">
        <f>S17=C17</f>
        <v>1</v>
      </c>
    </row>
    <row r="19" spans="1:19" s="4" customFormat="1" x14ac:dyDescent="0.25">
      <c r="A19" s="3"/>
      <c r="B19" s="1"/>
      <c r="C19" s="1"/>
      <c r="D19" s="1"/>
      <c r="E19" s="1"/>
      <c r="S19" s="1"/>
    </row>
    <row r="20" spans="1:19" s="4" customFormat="1" x14ac:dyDescent="0.25">
      <c r="A20" s="3"/>
      <c r="B20" s="1"/>
      <c r="C20" s="1"/>
      <c r="D20" s="1"/>
      <c r="E20" s="1"/>
      <c r="S20" s="1"/>
    </row>
    <row r="21" spans="1:19" s="4" customFormat="1" x14ac:dyDescent="0.25">
      <c r="A21" s="3"/>
      <c r="B21" s="1"/>
      <c r="C21" s="1"/>
      <c r="D21" s="1"/>
      <c r="E21" s="1"/>
      <c r="S21" s="1"/>
    </row>
    <row r="22" spans="1:19" s="4" customFormat="1" x14ac:dyDescent="0.25">
      <c r="A22" s="3"/>
      <c r="B22" s="1"/>
      <c r="C22" s="1"/>
      <c r="D22" s="1"/>
      <c r="E22" s="1"/>
      <c r="S22" s="1"/>
    </row>
    <row r="23" spans="1:19" s="4" customFormat="1" x14ac:dyDescent="0.25">
      <c r="A23" s="3"/>
      <c r="B23" s="1"/>
      <c r="C23" s="1"/>
      <c r="D23" s="1"/>
      <c r="E23" s="1"/>
      <c r="S23" s="1"/>
    </row>
    <row r="24" spans="1:19" s="4" customFormat="1" x14ac:dyDescent="0.25">
      <c r="A24" s="3"/>
      <c r="B24" s="1"/>
      <c r="C24" s="1"/>
      <c r="D24" s="1"/>
      <c r="E24" s="1"/>
      <c r="S24" s="1"/>
    </row>
    <row r="25" spans="1:19" s="4" customFormat="1" x14ac:dyDescent="0.25">
      <c r="A25" s="3"/>
      <c r="B25" s="1"/>
      <c r="C25" s="1"/>
      <c r="D25" s="1"/>
      <c r="E25" s="1"/>
      <c r="S25" s="1"/>
    </row>
    <row r="26" spans="1:19" s="4" customFormat="1" x14ac:dyDescent="0.25">
      <c r="A26" s="3"/>
      <c r="B26" s="1"/>
      <c r="C26" s="1"/>
      <c r="D26" s="1"/>
      <c r="E26" s="1"/>
      <c r="S26" s="1"/>
    </row>
    <row r="27" spans="1:19" s="4" customFormat="1" x14ac:dyDescent="0.25">
      <c r="A27" s="3"/>
      <c r="B27" s="1"/>
      <c r="C27" s="1"/>
      <c r="D27" s="1"/>
      <c r="E27" s="1"/>
      <c r="S27" s="1"/>
    </row>
    <row r="28" spans="1:19" s="4" customFormat="1" x14ac:dyDescent="0.25">
      <c r="A28" s="3"/>
      <c r="B28" s="1"/>
      <c r="C28" s="1"/>
      <c r="D28" s="1"/>
      <c r="E28" s="1"/>
      <c r="S28" s="1"/>
    </row>
    <row r="29" spans="1:19" s="4" customFormat="1" x14ac:dyDescent="0.25">
      <c r="A29" s="1"/>
      <c r="B29" s="1"/>
      <c r="C29" s="1"/>
      <c r="D29" s="1"/>
      <c r="E29" s="1"/>
      <c r="S29" s="1"/>
    </row>
    <row r="30" spans="1:19" s="4" customFormat="1" x14ac:dyDescent="0.25">
      <c r="A30" s="1"/>
      <c r="B30" s="1"/>
      <c r="C30" s="1"/>
      <c r="D30" s="1"/>
      <c r="E30" s="1"/>
      <c r="S30" s="1"/>
    </row>
    <row r="31" spans="1:19" s="4" customFormat="1" x14ac:dyDescent="0.25">
      <c r="A31" s="1"/>
      <c r="B31" s="1"/>
      <c r="C31" s="1"/>
      <c r="D31" s="1"/>
      <c r="E31" s="1"/>
      <c r="S31" s="1"/>
    </row>
    <row r="32" spans="1:19" s="4" customFormat="1" x14ac:dyDescent="0.25">
      <c r="A32" s="1"/>
      <c r="B32" s="1"/>
      <c r="C32" s="1"/>
      <c r="D32" s="1"/>
      <c r="E32" s="1"/>
      <c r="S32" s="1"/>
    </row>
    <row r="33" spans="1:19" s="4" customFormat="1" x14ac:dyDescent="0.25">
      <c r="A33" s="1"/>
      <c r="B33" s="1"/>
      <c r="C33" s="1"/>
      <c r="D33" s="1"/>
      <c r="E33" s="1"/>
      <c r="S33" s="1"/>
    </row>
    <row r="34" spans="1:19" s="4" customFormat="1" x14ac:dyDescent="0.25">
      <c r="A34" s="1"/>
      <c r="B34" s="1"/>
      <c r="C34" s="1"/>
      <c r="D34" s="1"/>
      <c r="E34" s="1"/>
      <c r="S34" s="1"/>
    </row>
    <row r="35" spans="1:19" s="4" customFormat="1" x14ac:dyDescent="0.25">
      <c r="A35" s="1"/>
      <c r="B35" s="1"/>
      <c r="C35" s="1"/>
      <c r="D35" s="1"/>
      <c r="E35" s="1"/>
      <c r="S35" s="1"/>
    </row>
    <row r="36" spans="1:19" s="4" customFormat="1" x14ac:dyDescent="0.25">
      <c r="A36" s="1"/>
      <c r="B36" s="1"/>
      <c r="C36" s="1"/>
      <c r="D36" s="1"/>
      <c r="E36" s="1"/>
      <c r="S36" s="1"/>
    </row>
    <row r="37" spans="1:19" s="4" customFormat="1" x14ac:dyDescent="0.25">
      <c r="A37" s="1"/>
      <c r="B37" s="1"/>
      <c r="C37" s="1"/>
      <c r="D37" s="1"/>
      <c r="E37" s="1"/>
      <c r="S37" s="1"/>
    </row>
    <row r="38" spans="1:19" s="4" customFormat="1" x14ac:dyDescent="0.25">
      <c r="A38" s="1"/>
      <c r="B38" s="1"/>
      <c r="C38" s="1"/>
      <c r="D38" s="1"/>
      <c r="E38" s="1"/>
      <c r="S38" s="1"/>
    </row>
    <row r="39" spans="1:19" s="4" customFormat="1" x14ac:dyDescent="0.25">
      <c r="A39" s="1"/>
      <c r="B39" s="1"/>
      <c r="C39" s="1"/>
      <c r="D39" s="1"/>
      <c r="E39" s="1"/>
      <c r="S39" s="1"/>
    </row>
    <row r="40" spans="1:19" s="4" customFormat="1" x14ac:dyDescent="0.25">
      <c r="A40" s="1"/>
      <c r="B40" s="1"/>
      <c r="C40" s="1"/>
      <c r="D40" s="1"/>
      <c r="E40" s="1"/>
      <c r="S40" s="1"/>
    </row>
    <row r="41" spans="1:19" s="4" customFormat="1" x14ac:dyDescent="0.25">
      <c r="A41" s="1"/>
      <c r="B41" s="1"/>
      <c r="C41" s="1"/>
      <c r="D41" s="1"/>
      <c r="E41" s="1"/>
      <c r="S41" s="1"/>
    </row>
    <row r="42" spans="1:19" s="4" customFormat="1" x14ac:dyDescent="0.25">
      <c r="A42" s="1"/>
      <c r="B42" s="1"/>
      <c r="C42" s="1"/>
      <c r="D42" s="1"/>
      <c r="E42" s="1"/>
      <c r="S42" s="1"/>
    </row>
    <row r="43" spans="1:19" s="4" customFormat="1" x14ac:dyDescent="0.25">
      <c r="A43" s="1"/>
      <c r="B43" s="1"/>
      <c r="C43" s="1"/>
      <c r="D43" s="1"/>
      <c r="E43" s="1"/>
      <c r="S43" s="1"/>
    </row>
    <row r="44" spans="1:19" s="4" customFormat="1" x14ac:dyDescent="0.25">
      <c r="A44" s="1"/>
      <c r="B44" s="1"/>
      <c r="C44" s="1"/>
      <c r="D44" s="1"/>
      <c r="E44" s="1"/>
      <c r="S44" s="1"/>
    </row>
    <row r="45" spans="1:19" s="4" customFormat="1" x14ac:dyDescent="0.25">
      <c r="A45" s="1"/>
      <c r="B45" s="1"/>
      <c r="C45" s="1"/>
      <c r="D45" s="1"/>
      <c r="E45" s="1"/>
      <c r="S45" s="1"/>
    </row>
    <row r="46" spans="1:19" s="4" customFormat="1" x14ac:dyDescent="0.25">
      <c r="A46" s="1"/>
      <c r="B46" s="1"/>
      <c r="C46" s="1"/>
      <c r="D46" s="1"/>
      <c r="E46" s="1"/>
      <c r="S46" s="1"/>
    </row>
    <row r="47" spans="1:19" s="4" customFormat="1" x14ac:dyDescent="0.25">
      <c r="A47" s="1"/>
      <c r="B47" s="1"/>
      <c r="C47" s="1"/>
      <c r="D47" s="1"/>
      <c r="E47" s="1"/>
      <c r="S47" s="1"/>
    </row>
    <row r="48" spans="1:19" s="4" customFormat="1" x14ac:dyDescent="0.25">
      <c r="A48" s="1"/>
      <c r="B48" s="1"/>
      <c r="C48" s="1"/>
      <c r="D48" s="1"/>
      <c r="E48" s="1"/>
      <c r="S48" s="1"/>
    </row>
    <row r="49" spans="1:19" s="4" customFormat="1" x14ac:dyDescent="0.25">
      <c r="A49" s="1"/>
      <c r="B49" s="1"/>
      <c r="C49" s="1"/>
      <c r="D49" s="1"/>
      <c r="E49" s="1"/>
      <c r="S49" s="1"/>
    </row>
    <row r="50" spans="1:19" s="4" customFormat="1" x14ac:dyDescent="0.25">
      <c r="A50" s="1"/>
      <c r="B50" s="1"/>
      <c r="C50" s="1"/>
      <c r="D50" s="1"/>
      <c r="E50" s="1"/>
      <c r="S50" s="1"/>
    </row>
    <row r="51" spans="1:19" s="4" customFormat="1" x14ac:dyDescent="0.25">
      <c r="A51" s="1"/>
      <c r="B51" s="1"/>
      <c r="C51" s="1"/>
      <c r="D51" s="1"/>
      <c r="E51" s="1"/>
      <c r="S51" s="1"/>
    </row>
    <row r="52" spans="1:19" s="4" customFormat="1" x14ac:dyDescent="0.25">
      <c r="A52" s="1"/>
      <c r="B52" s="1"/>
      <c r="C52" s="1"/>
      <c r="D52" s="1"/>
      <c r="E52" s="1"/>
      <c r="S52" s="1"/>
    </row>
    <row r="53" spans="1:19" s="4" customFormat="1" x14ac:dyDescent="0.25">
      <c r="A53" s="1"/>
      <c r="B53" s="1"/>
      <c r="C53" s="1"/>
      <c r="D53" s="1"/>
      <c r="E53" s="1"/>
      <c r="S53" s="1"/>
    </row>
    <row r="54" spans="1:19" s="4" customFormat="1" x14ac:dyDescent="0.25">
      <c r="A54" s="1"/>
      <c r="B54" s="1"/>
      <c r="C54" s="1"/>
      <c r="D54" s="1"/>
      <c r="E54" s="1"/>
      <c r="S54" s="1"/>
    </row>
    <row r="55" spans="1:19" s="4" customFormat="1" x14ac:dyDescent="0.25">
      <c r="A55" s="1"/>
      <c r="B55" s="1"/>
      <c r="C55" s="1"/>
      <c r="D55" s="1"/>
      <c r="E55" s="1"/>
      <c r="S55" s="1"/>
    </row>
    <row r="56" spans="1:19" s="4" customFormat="1" x14ac:dyDescent="0.25">
      <c r="A56" s="1"/>
      <c r="B56" s="1"/>
      <c r="C56" s="1"/>
      <c r="D56" s="1"/>
      <c r="E56" s="1"/>
      <c r="S56" s="1"/>
    </row>
    <row r="57" spans="1:19" s="4" customFormat="1" x14ac:dyDescent="0.25">
      <c r="A57" s="1"/>
      <c r="B57" s="1"/>
      <c r="C57" s="1"/>
      <c r="D57" s="1"/>
      <c r="E57" s="1"/>
      <c r="S57" s="1"/>
    </row>
    <row r="58" spans="1:19" s="4" customFormat="1" x14ac:dyDescent="0.25">
      <c r="A58" s="1"/>
      <c r="B58" s="1"/>
      <c r="C58" s="1"/>
      <c r="D58" s="1"/>
      <c r="E58" s="1"/>
      <c r="S58" s="1"/>
    </row>
    <row r="59" spans="1:19" s="4" customFormat="1" x14ac:dyDescent="0.25">
      <c r="A59" s="1"/>
      <c r="B59" s="1"/>
      <c r="C59" s="1"/>
      <c r="D59" s="1"/>
      <c r="E59" s="1"/>
      <c r="S59" s="1"/>
    </row>
    <row r="60" spans="1:19" s="4" customFormat="1" x14ac:dyDescent="0.25">
      <c r="A60" s="1"/>
      <c r="B60" s="1"/>
      <c r="C60" s="1"/>
      <c r="D60" s="1"/>
      <c r="E60" s="1"/>
      <c r="S60" s="1"/>
    </row>
    <row r="61" spans="1:19" s="4" customFormat="1" x14ac:dyDescent="0.25">
      <c r="A61" s="1"/>
      <c r="B61" s="1"/>
      <c r="C61" s="1"/>
      <c r="D61" s="1"/>
      <c r="E61" s="1"/>
      <c r="S61" s="1"/>
    </row>
    <row r="62" spans="1:19" s="4" customFormat="1" x14ac:dyDescent="0.25">
      <c r="A62" s="1"/>
      <c r="B62" s="1"/>
      <c r="C62" s="1"/>
      <c r="D62" s="1"/>
      <c r="E62" s="1"/>
      <c r="S62" s="1"/>
    </row>
    <row r="63" spans="1:19" s="4" customFormat="1" x14ac:dyDescent="0.25">
      <c r="A63" s="1"/>
      <c r="B63" s="1"/>
      <c r="C63" s="1"/>
      <c r="D63" s="1"/>
      <c r="E63" s="1"/>
      <c r="S63" s="1"/>
    </row>
    <row r="64" spans="1:19" s="4" customFormat="1" x14ac:dyDescent="0.25">
      <c r="A64" s="1"/>
      <c r="B64" s="1"/>
      <c r="C64" s="1"/>
      <c r="D64" s="1"/>
      <c r="E64" s="1"/>
      <c r="S64" s="1"/>
    </row>
    <row r="65" spans="1:19" s="4" customFormat="1" x14ac:dyDescent="0.25">
      <c r="A65" s="1"/>
      <c r="B65" s="1"/>
      <c r="C65" s="1"/>
      <c r="D65" s="1"/>
      <c r="E65" s="1"/>
      <c r="S65" s="1"/>
    </row>
    <row r="66" spans="1:19" s="4" customFormat="1" x14ac:dyDescent="0.25">
      <c r="A66" s="1"/>
      <c r="B66" s="1"/>
      <c r="C66" s="1"/>
      <c r="D66" s="1"/>
      <c r="E66" s="1"/>
      <c r="S66" s="1"/>
    </row>
    <row r="67" spans="1:19" s="4" customFormat="1" x14ac:dyDescent="0.25">
      <c r="A67" s="1"/>
      <c r="B67" s="1"/>
      <c r="C67" s="1"/>
      <c r="D67" s="1"/>
      <c r="E67" s="1"/>
      <c r="S67" s="1"/>
    </row>
    <row r="68" spans="1:19" s="4" customFormat="1" x14ac:dyDescent="0.25">
      <c r="A68" s="1"/>
      <c r="B68" s="1"/>
      <c r="C68" s="1"/>
      <c r="D68" s="1"/>
      <c r="E68" s="1"/>
      <c r="S68" s="1"/>
    </row>
    <row r="69" spans="1:19" s="4" customFormat="1" x14ac:dyDescent="0.25">
      <c r="A69" s="1"/>
      <c r="B69" s="1"/>
      <c r="C69" s="1"/>
      <c r="D69" s="1"/>
      <c r="E69" s="1"/>
      <c r="S69" s="1"/>
    </row>
    <row r="70" spans="1:19" s="4" customFormat="1" x14ac:dyDescent="0.25">
      <c r="A70" s="1"/>
      <c r="B70" s="1"/>
      <c r="C70" s="1"/>
      <c r="D70" s="1"/>
      <c r="E70" s="1"/>
      <c r="S70" s="1"/>
    </row>
    <row r="71" spans="1:19" s="4" customFormat="1" x14ac:dyDescent="0.25">
      <c r="A71" s="1"/>
      <c r="B71" s="1"/>
      <c r="C71" s="1"/>
      <c r="D71" s="1"/>
      <c r="E71" s="1"/>
      <c r="S71" s="1"/>
    </row>
    <row r="72" spans="1:19" s="4" customFormat="1" x14ac:dyDescent="0.25">
      <c r="A72" s="1"/>
      <c r="B72" s="1"/>
      <c r="C72" s="1"/>
      <c r="D72" s="1"/>
      <c r="E72" s="1"/>
      <c r="S72" s="1"/>
    </row>
    <row r="73" spans="1:19" s="4" customFormat="1" x14ac:dyDescent="0.25">
      <c r="A73" s="1"/>
      <c r="B73" s="1"/>
      <c r="C73" s="1"/>
      <c r="D73" s="1"/>
      <c r="E73" s="1"/>
      <c r="S73" s="1"/>
    </row>
    <row r="74" spans="1:19" s="4" customFormat="1" x14ac:dyDescent="0.25">
      <c r="A74" s="1"/>
      <c r="B74" s="1"/>
      <c r="C74" s="1"/>
      <c r="D74" s="1"/>
      <c r="E74" s="1"/>
      <c r="S74" s="1"/>
    </row>
    <row r="75" spans="1:19" s="4" customFormat="1" x14ac:dyDescent="0.25">
      <c r="A75" s="1"/>
      <c r="B75" s="1"/>
      <c r="C75" s="1"/>
      <c r="D75" s="1"/>
      <c r="E75" s="1"/>
      <c r="S75" s="1"/>
    </row>
    <row r="76" spans="1:19" s="4" customFormat="1" x14ac:dyDescent="0.25">
      <c r="A76" s="1"/>
      <c r="B76" s="1"/>
      <c r="C76" s="1"/>
      <c r="D76" s="1"/>
      <c r="E76" s="1"/>
      <c r="S76" s="1"/>
    </row>
    <row r="77" spans="1:19" s="4" customFormat="1" x14ac:dyDescent="0.25">
      <c r="A77" s="1"/>
      <c r="B77" s="1"/>
      <c r="C77" s="1"/>
      <c r="D77" s="1"/>
      <c r="E77" s="1"/>
      <c r="S77" s="1"/>
    </row>
    <row r="78" spans="1:19" s="4" customFormat="1" x14ac:dyDescent="0.25">
      <c r="A78" s="1"/>
      <c r="B78" s="1"/>
      <c r="C78" s="1"/>
      <c r="D78" s="1"/>
      <c r="E78" s="1"/>
      <c r="S78" s="1"/>
    </row>
    <row r="79" spans="1:19" s="4" customFormat="1" x14ac:dyDescent="0.25">
      <c r="A79" s="1"/>
      <c r="B79" s="1"/>
      <c r="C79" s="1"/>
      <c r="D79" s="1"/>
      <c r="E79" s="1"/>
      <c r="S79" s="1"/>
    </row>
    <row r="80" spans="1:19" s="4" customFormat="1" x14ac:dyDescent="0.25">
      <c r="A80" s="1"/>
      <c r="B80" s="1"/>
      <c r="C80" s="1"/>
      <c r="D80" s="1"/>
      <c r="E80" s="1"/>
      <c r="S80" s="1"/>
    </row>
    <row r="81" spans="1:19" s="4" customFormat="1" x14ac:dyDescent="0.25">
      <c r="A81" s="1"/>
      <c r="B81" s="1"/>
      <c r="C81" s="1"/>
      <c r="D81" s="1"/>
      <c r="E81" s="1"/>
      <c r="S81" s="1"/>
    </row>
    <row r="82" spans="1:19" s="4" customFormat="1" x14ac:dyDescent="0.25">
      <c r="A82" s="1"/>
      <c r="B82" s="1"/>
      <c r="C82" s="1"/>
      <c r="D82" s="1"/>
      <c r="E82" s="1"/>
      <c r="S82" s="1"/>
    </row>
    <row r="83" spans="1:19" s="4" customFormat="1" x14ac:dyDescent="0.25">
      <c r="A83" s="1"/>
      <c r="B83" s="1"/>
      <c r="C83" s="1"/>
      <c r="D83" s="1"/>
      <c r="E83" s="1"/>
      <c r="S83" s="1"/>
    </row>
    <row r="84" spans="1:19" s="4" customFormat="1" x14ac:dyDescent="0.25">
      <c r="A84" s="1"/>
      <c r="B84" s="1"/>
      <c r="C84" s="1"/>
      <c r="D84" s="1"/>
      <c r="E84" s="1"/>
      <c r="S84" s="1"/>
    </row>
    <row r="85" spans="1:19" s="4" customFormat="1" x14ac:dyDescent="0.25">
      <c r="A85" s="1"/>
      <c r="B85" s="1"/>
      <c r="C85" s="1"/>
      <c r="D85" s="1"/>
      <c r="E85" s="1"/>
      <c r="S85" s="1"/>
    </row>
    <row r="86" spans="1:19" s="4" customFormat="1" x14ac:dyDescent="0.25">
      <c r="A86" s="1"/>
      <c r="B86" s="1"/>
      <c r="C86" s="1"/>
      <c r="D86" s="1"/>
      <c r="E86" s="1"/>
      <c r="S86" s="1"/>
    </row>
    <row r="87" spans="1:19" s="4" customFormat="1" x14ac:dyDescent="0.25">
      <c r="A87" s="1"/>
      <c r="B87" s="1"/>
      <c r="C87" s="1"/>
      <c r="D87" s="1"/>
      <c r="E87" s="1"/>
      <c r="S87" s="1"/>
    </row>
    <row r="88" spans="1:19" s="4" customFormat="1" x14ac:dyDescent="0.25">
      <c r="A88" s="1"/>
      <c r="B88" s="1"/>
      <c r="C88" s="1"/>
      <c r="D88" s="1"/>
      <c r="E88" s="1"/>
      <c r="S88" s="1"/>
    </row>
    <row r="89" spans="1:19" s="4" customFormat="1" x14ac:dyDescent="0.25">
      <c r="A89" s="1"/>
      <c r="B89" s="1"/>
      <c r="C89" s="1"/>
      <c r="D89" s="1"/>
      <c r="E89" s="1"/>
      <c r="S89" s="1"/>
    </row>
    <row r="90" spans="1:19" s="4" customFormat="1" x14ac:dyDescent="0.25">
      <c r="A90" s="1"/>
      <c r="B90" s="1"/>
      <c r="C90" s="1"/>
      <c r="D90" s="1"/>
      <c r="E90" s="1"/>
      <c r="S90" s="1"/>
    </row>
    <row r="91" spans="1:19" s="4" customFormat="1" x14ac:dyDescent="0.25">
      <c r="A91" s="1"/>
      <c r="B91" s="1"/>
      <c r="C91" s="1"/>
      <c r="D91" s="1"/>
      <c r="E91" s="1"/>
      <c r="S91" s="1"/>
    </row>
    <row r="92" spans="1:19" s="4" customFormat="1" x14ac:dyDescent="0.25">
      <c r="A92" s="1"/>
      <c r="B92" s="1"/>
      <c r="C92" s="1"/>
      <c r="D92" s="1"/>
      <c r="E92" s="1"/>
      <c r="S92" s="1"/>
    </row>
    <row r="93" spans="1:19" s="4" customFormat="1" x14ac:dyDescent="0.25">
      <c r="A93" s="1"/>
      <c r="B93" s="1"/>
      <c r="C93" s="1"/>
      <c r="D93" s="1"/>
      <c r="E93" s="1"/>
      <c r="S93" s="1"/>
    </row>
    <row r="94" spans="1:19" s="4" customFormat="1" x14ac:dyDescent="0.25">
      <c r="A94" s="1"/>
      <c r="B94" s="1"/>
      <c r="C94" s="1"/>
      <c r="D94" s="1"/>
      <c r="E94" s="1"/>
      <c r="S94" s="1"/>
    </row>
    <row r="95" spans="1:19" s="4" customFormat="1" x14ac:dyDescent="0.25">
      <c r="A95" s="1"/>
      <c r="B95" s="1"/>
      <c r="C95" s="1"/>
      <c r="D95" s="1"/>
      <c r="E95" s="1"/>
      <c r="S95" s="1"/>
    </row>
    <row r="96" spans="1:19" s="4" customFormat="1" x14ac:dyDescent="0.25">
      <c r="A96" s="1"/>
      <c r="B96" s="1"/>
      <c r="C96" s="1"/>
      <c r="D96" s="1"/>
      <c r="E96" s="1"/>
      <c r="S96" s="1"/>
    </row>
    <row r="97" spans="1:19" s="4" customFormat="1" x14ac:dyDescent="0.25">
      <c r="A97" s="1"/>
      <c r="B97" s="1"/>
      <c r="C97" s="1"/>
      <c r="D97" s="1"/>
      <c r="E97" s="1"/>
      <c r="S97" s="1"/>
    </row>
    <row r="98" spans="1:19" s="4" customFormat="1" x14ac:dyDescent="0.25">
      <c r="A98" s="1"/>
      <c r="B98" s="1"/>
      <c r="C98" s="1"/>
      <c r="D98" s="1"/>
      <c r="E98" s="1"/>
      <c r="S98" s="1"/>
    </row>
    <row r="99" spans="1:19" s="4" customFormat="1" x14ac:dyDescent="0.25">
      <c r="A99" s="1"/>
      <c r="B99" s="1"/>
      <c r="C99" s="1"/>
      <c r="D99" s="1"/>
      <c r="E99" s="1"/>
      <c r="S99" s="1"/>
    </row>
    <row r="100" spans="1:19" s="4" customFormat="1" x14ac:dyDescent="0.25">
      <c r="A100" s="1"/>
      <c r="B100" s="1"/>
      <c r="C100" s="1"/>
      <c r="D100" s="1"/>
      <c r="E100" s="1"/>
      <c r="S100" s="1"/>
    </row>
    <row r="101" spans="1:19" s="4" customFormat="1" x14ac:dyDescent="0.25">
      <c r="A101" s="1"/>
      <c r="B101" s="1"/>
      <c r="C101" s="1"/>
      <c r="D101" s="1"/>
      <c r="E101" s="1"/>
      <c r="S101" s="1"/>
    </row>
    <row r="102" spans="1:19" s="4" customFormat="1" x14ac:dyDescent="0.25">
      <c r="A102" s="1"/>
      <c r="B102" s="1"/>
      <c r="C102" s="1"/>
      <c r="D102" s="1"/>
      <c r="E102" s="1"/>
      <c r="S102" s="1"/>
    </row>
    <row r="103" spans="1:19" s="4" customFormat="1" x14ac:dyDescent="0.25">
      <c r="A103" s="1"/>
      <c r="B103" s="1"/>
      <c r="C103" s="1"/>
      <c r="D103" s="1"/>
      <c r="E103" s="1"/>
      <c r="S103" s="1"/>
    </row>
    <row r="104" spans="1:19" s="4" customFormat="1" x14ac:dyDescent="0.25">
      <c r="A104" s="1"/>
      <c r="B104" s="1"/>
      <c r="C104" s="1"/>
      <c r="D104" s="1"/>
      <c r="E104" s="1"/>
      <c r="S104" s="1"/>
    </row>
    <row r="105" spans="1:19" s="4" customFormat="1" x14ac:dyDescent="0.25">
      <c r="A105" s="1"/>
      <c r="B105" s="1"/>
      <c r="C105" s="1"/>
      <c r="D105" s="1"/>
      <c r="E105" s="1"/>
      <c r="S105" s="1"/>
    </row>
    <row r="106" spans="1:19" s="4" customFormat="1" x14ac:dyDescent="0.25">
      <c r="A106" s="1"/>
      <c r="B106" s="1"/>
      <c r="C106" s="1"/>
      <c r="D106" s="1"/>
      <c r="E106" s="1"/>
      <c r="S106" s="1"/>
    </row>
    <row r="107" spans="1:19" s="4" customFormat="1" x14ac:dyDescent="0.25">
      <c r="A107" s="1"/>
      <c r="B107" s="1"/>
      <c r="C107" s="1"/>
      <c r="D107" s="1"/>
      <c r="E107" s="1"/>
      <c r="S107" s="1"/>
    </row>
    <row r="108" spans="1:19" s="4" customFormat="1" x14ac:dyDescent="0.25">
      <c r="A108" s="1"/>
      <c r="B108" s="1"/>
      <c r="C108" s="1"/>
      <c r="D108" s="1"/>
      <c r="E108" s="1"/>
      <c r="S108" s="1"/>
    </row>
    <row r="109" spans="1:19" s="4" customFormat="1" x14ac:dyDescent="0.25">
      <c r="A109" s="1"/>
      <c r="B109" s="1"/>
      <c r="C109" s="1"/>
      <c r="D109" s="1"/>
      <c r="E109" s="1"/>
      <c r="S109" s="1"/>
    </row>
    <row r="110" spans="1:19" s="4" customFormat="1" x14ac:dyDescent="0.25">
      <c r="A110" s="1"/>
      <c r="B110" s="1"/>
      <c r="C110" s="1"/>
      <c r="D110" s="1"/>
      <c r="E110" s="1"/>
      <c r="S110" s="1"/>
    </row>
    <row r="111" spans="1:19" s="4" customFormat="1" x14ac:dyDescent="0.25">
      <c r="A111" s="1"/>
      <c r="B111" s="1"/>
      <c r="C111" s="1"/>
      <c r="D111" s="1"/>
      <c r="E111" s="1"/>
      <c r="S111" s="1"/>
    </row>
    <row r="112" spans="1:19" s="4" customFormat="1" x14ac:dyDescent="0.25">
      <c r="A112" s="1"/>
      <c r="B112" s="1"/>
      <c r="C112" s="1"/>
      <c r="D112" s="1"/>
      <c r="E112" s="1"/>
      <c r="S112" s="1"/>
    </row>
    <row r="113" spans="1:19" s="4" customFormat="1" x14ac:dyDescent="0.25">
      <c r="A113" s="1"/>
      <c r="B113" s="1"/>
      <c r="C113" s="1"/>
      <c r="D113" s="1"/>
      <c r="E113" s="1"/>
      <c r="S113" s="1"/>
    </row>
    <row r="114" spans="1:19" s="4" customFormat="1" x14ac:dyDescent="0.25">
      <c r="A114" s="1"/>
      <c r="B114" s="1"/>
      <c r="C114" s="1"/>
      <c r="D114" s="1"/>
      <c r="E114" s="1"/>
      <c r="S114" s="1"/>
    </row>
    <row r="115" spans="1:19" s="4" customFormat="1" x14ac:dyDescent="0.25">
      <c r="A115" s="1"/>
      <c r="B115" s="1"/>
      <c r="C115" s="1"/>
      <c r="D115" s="1"/>
      <c r="E115" s="1"/>
      <c r="S115" s="1"/>
    </row>
    <row r="116" spans="1:19" s="4" customFormat="1" x14ac:dyDescent="0.25">
      <c r="A116" s="1"/>
      <c r="B116" s="1"/>
      <c r="C116" s="1"/>
      <c r="D116" s="1"/>
      <c r="E116" s="1"/>
      <c r="S116" s="1"/>
    </row>
    <row r="117" spans="1:19" s="4" customFormat="1" x14ac:dyDescent="0.25">
      <c r="A117" s="1"/>
      <c r="B117" s="1"/>
      <c r="C117" s="1"/>
      <c r="D117" s="1"/>
      <c r="E117" s="1"/>
      <c r="S117" s="1"/>
    </row>
    <row r="118" spans="1:19" s="4" customFormat="1" x14ac:dyDescent="0.25">
      <c r="A118" s="1"/>
      <c r="B118" s="1"/>
      <c r="C118" s="1"/>
      <c r="D118" s="1"/>
      <c r="E118" s="1"/>
      <c r="S118" s="1"/>
    </row>
    <row r="119" spans="1:19" s="4" customFormat="1" x14ac:dyDescent="0.25">
      <c r="A119" s="1"/>
      <c r="B119" s="1"/>
      <c r="C119" s="1"/>
      <c r="D119" s="1"/>
      <c r="E119" s="1"/>
      <c r="S119" s="1"/>
    </row>
    <row r="120" spans="1:19" s="4" customFormat="1" x14ac:dyDescent="0.25">
      <c r="A120" s="1"/>
      <c r="B120" s="1"/>
      <c r="C120" s="1"/>
      <c r="D120" s="1"/>
      <c r="E120" s="1"/>
      <c r="S120" s="1"/>
    </row>
    <row r="121" spans="1:19" s="4" customFormat="1" x14ac:dyDescent="0.25">
      <c r="A121" s="1"/>
      <c r="B121" s="1"/>
      <c r="C121" s="1"/>
      <c r="D121" s="1"/>
      <c r="E121" s="1"/>
      <c r="S121" s="1"/>
    </row>
    <row r="122" spans="1:19" s="4" customFormat="1" x14ac:dyDescent="0.25">
      <c r="A122" s="1"/>
      <c r="B122" s="1"/>
      <c r="C122" s="1"/>
      <c r="D122" s="1"/>
      <c r="E122" s="1"/>
      <c r="S122" s="1"/>
    </row>
    <row r="123" spans="1:19" s="4" customFormat="1" x14ac:dyDescent="0.25">
      <c r="A123" s="1"/>
      <c r="B123" s="1"/>
      <c r="C123" s="1"/>
      <c r="D123" s="1"/>
      <c r="E123" s="1"/>
      <c r="S123" s="1"/>
    </row>
  </sheetData>
  <mergeCells count="11">
    <mergeCell ref="G7:R7"/>
    <mergeCell ref="A1:S1"/>
    <mergeCell ref="A2:S2"/>
    <mergeCell ref="A3:S3"/>
    <mergeCell ref="A5:A6"/>
    <mergeCell ref="B5:B6"/>
    <mergeCell ref="C5:C6"/>
    <mergeCell ref="D5:E6"/>
    <mergeCell ref="F5:F6"/>
    <mergeCell ref="G5:R5"/>
    <mergeCell ref="S5:S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A8CB5-27AC-43AB-AB76-D2C0BB6D4BD4}">
  <dimension ref="A1:S124"/>
  <sheetViews>
    <sheetView zoomScale="85" zoomScaleNormal="85" workbookViewId="0">
      <pane xSplit="5" ySplit="7" topLeftCell="K8" activePane="bottomRight" state="frozen"/>
      <selection pane="topRight" activeCell="F1" sqref="F1"/>
      <selection pane="bottomLeft" activeCell="A8" sqref="A8"/>
      <selection pane="bottomRight" activeCell="C8" sqref="C8"/>
    </sheetView>
  </sheetViews>
  <sheetFormatPr defaultRowHeight="15" x14ac:dyDescent="0.25"/>
  <cols>
    <col min="1" max="1" width="6.5703125" style="1" customWidth="1"/>
    <col min="2" max="2" width="41.42578125" style="2" customWidth="1"/>
    <col min="3" max="3" width="19.28515625" style="1" bestFit="1" customWidth="1"/>
    <col min="4" max="4" width="9.28515625" style="1" bestFit="1" customWidth="1"/>
    <col min="5" max="5" width="47.42578125" style="2" customWidth="1"/>
    <col min="6" max="6" width="20.85546875" style="4" bestFit="1" customWidth="1"/>
    <col min="7" max="10" width="19.42578125" style="4" bestFit="1" customWidth="1"/>
    <col min="11" max="17" width="18" style="4" bestFit="1" customWidth="1"/>
    <col min="18" max="18" width="19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62" t="s">
        <v>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19" ht="18" x14ac:dyDescent="0.25">
      <c r="A2" s="62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</row>
    <row r="3" spans="1:19" ht="18" x14ac:dyDescent="0.25">
      <c r="A3" s="62" t="s">
        <v>21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</row>
    <row r="5" spans="1:19" s="41" customFormat="1" x14ac:dyDescent="0.25">
      <c r="A5" s="57" t="s">
        <v>1</v>
      </c>
      <c r="B5" s="64" t="s">
        <v>10</v>
      </c>
      <c r="C5" s="58" t="s">
        <v>12</v>
      </c>
      <c r="D5" s="65" t="s">
        <v>11</v>
      </c>
      <c r="E5" s="66"/>
      <c r="F5" s="60" t="s">
        <v>12</v>
      </c>
      <c r="G5" s="63" t="s">
        <v>2</v>
      </c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57" t="s">
        <v>3</v>
      </c>
    </row>
    <row r="6" spans="1:19" s="41" customFormat="1" x14ac:dyDescent="0.25">
      <c r="A6" s="57"/>
      <c r="B6" s="64"/>
      <c r="C6" s="59"/>
      <c r="D6" s="67"/>
      <c r="E6" s="68"/>
      <c r="F6" s="61"/>
      <c r="G6" s="43" t="s">
        <v>26</v>
      </c>
      <c r="H6" s="43" t="s">
        <v>27</v>
      </c>
      <c r="I6" s="43" t="s">
        <v>28</v>
      </c>
      <c r="J6" s="43" t="s">
        <v>29</v>
      </c>
      <c r="K6" s="43" t="s">
        <v>30</v>
      </c>
      <c r="L6" s="43" t="s">
        <v>31</v>
      </c>
      <c r="M6" s="43" t="s">
        <v>32</v>
      </c>
      <c r="N6" s="43" t="s">
        <v>33</v>
      </c>
      <c r="O6" s="43" t="s">
        <v>34</v>
      </c>
      <c r="P6" s="43" t="s">
        <v>35</v>
      </c>
      <c r="Q6" s="43" t="s">
        <v>37</v>
      </c>
      <c r="R6" s="43" t="s">
        <v>36</v>
      </c>
      <c r="S6" s="57"/>
    </row>
    <row r="7" spans="1:19" x14ac:dyDescent="0.25">
      <c r="A7" s="69">
        <v>1</v>
      </c>
      <c r="B7" s="70">
        <v>2</v>
      </c>
      <c r="C7" s="69">
        <v>3</v>
      </c>
      <c r="D7" s="71"/>
      <c r="E7" s="72">
        <v>4</v>
      </c>
      <c r="F7" s="73">
        <v>5</v>
      </c>
      <c r="G7" s="74">
        <v>6</v>
      </c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69">
        <v>7</v>
      </c>
    </row>
    <row r="8" spans="1:19" s="12" customFormat="1" ht="47.25" customHeight="1" x14ac:dyDescent="0.25">
      <c r="A8" s="8">
        <v>1</v>
      </c>
      <c r="B8" s="9" t="s">
        <v>118</v>
      </c>
      <c r="C8" s="10">
        <f>+F8+F12</f>
        <v>58800000</v>
      </c>
      <c r="D8" s="52" t="s">
        <v>23</v>
      </c>
      <c r="E8" s="53" t="s">
        <v>126</v>
      </c>
      <c r="F8" s="54">
        <f>SUM(F9:F11)</f>
        <v>21100000</v>
      </c>
      <c r="G8" s="54">
        <f>SUM(G9:G11)</f>
        <v>0</v>
      </c>
      <c r="H8" s="54">
        <f t="shared" ref="H8:R8" si="0">SUM(H9:H11)</f>
        <v>0</v>
      </c>
      <c r="I8" s="54">
        <f t="shared" si="0"/>
        <v>0</v>
      </c>
      <c r="J8" s="54">
        <f t="shared" si="0"/>
        <v>21100000</v>
      </c>
      <c r="K8" s="54">
        <f t="shared" si="0"/>
        <v>0</v>
      </c>
      <c r="L8" s="54">
        <f t="shared" si="0"/>
        <v>0</v>
      </c>
      <c r="M8" s="54">
        <f t="shared" si="0"/>
        <v>0</v>
      </c>
      <c r="N8" s="54">
        <f t="shared" si="0"/>
        <v>0</v>
      </c>
      <c r="O8" s="54">
        <f t="shared" si="0"/>
        <v>0</v>
      </c>
      <c r="P8" s="54">
        <f t="shared" si="0"/>
        <v>0</v>
      </c>
      <c r="Q8" s="54">
        <f t="shared" si="0"/>
        <v>0</v>
      </c>
      <c r="R8" s="54">
        <f t="shared" si="0"/>
        <v>0</v>
      </c>
      <c r="S8" s="54"/>
    </row>
    <row r="9" spans="1:19" s="12" customFormat="1" x14ac:dyDescent="0.25">
      <c r="A9" s="13"/>
      <c r="B9" s="14"/>
      <c r="C9" s="15"/>
      <c r="D9" s="51" t="s">
        <v>68</v>
      </c>
      <c r="E9" s="14" t="s">
        <v>115</v>
      </c>
      <c r="F9" s="15">
        <f>SUM(G9:R9)</f>
        <v>2400000</v>
      </c>
      <c r="G9" s="45">
        <v>0</v>
      </c>
      <c r="H9" s="45">
        <v>0</v>
      </c>
      <c r="I9" s="45">
        <v>0</v>
      </c>
      <c r="J9" s="45">
        <v>2400000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13"/>
    </row>
    <row r="10" spans="1:19" s="12" customFormat="1" x14ac:dyDescent="0.25">
      <c r="A10" s="13"/>
      <c r="B10" s="14"/>
      <c r="C10" s="15"/>
      <c r="D10" s="51" t="s">
        <v>69</v>
      </c>
      <c r="E10" s="14" t="s">
        <v>119</v>
      </c>
      <c r="F10" s="15">
        <f>SUM(G10:R10)</f>
        <v>2700000</v>
      </c>
      <c r="G10" s="45">
        <v>0</v>
      </c>
      <c r="H10" s="45">
        <v>0</v>
      </c>
      <c r="I10" s="45">
        <v>0</v>
      </c>
      <c r="J10" s="45">
        <v>2700000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/>
      <c r="S10" s="13"/>
    </row>
    <row r="11" spans="1:19" s="12" customFormat="1" x14ac:dyDescent="0.25">
      <c r="A11" s="13"/>
      <c r="B11" s="14"/>
      <c r="C11" s="15"/>
      <c r="D11" s="51" t="s">
        <v>70</v>
      </c>
      <c r="E11" s="14" t="s">
        <v>108</v>
      </c>
      <c r="F11" s="15">
        <f>SUM(G11:R11)</f>
        <v>16000000</v>
      </c>
      <c r="G11" s="45">
        <v>0</v>
      </c>
      <c r="H11" s="45">
        <v>0</v>
      </c>
      <c r="I11" s="45">
        <v>0</v>
      </c>
      <c r="J11" s="75">
        <v>16000000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13"/>
    </row>
    <row r="12" spans="1:19" s="12" customFormat="1" x14ac:dyDescent="0.25">
      <c r="A12" s="13"/>
      <c r="B12" s="14"/>
      <c r="C12" s="15"/>
      <c r="D12" s="52" t="s">
        <v>38</v>
      </c>
      <c r="E12" s="53" t="s">
        <v>120</v>
      </c>
      <c r="F12" s="54">
        <f>SUM(F13:F14)</f>
        <v>37700000</v>
      </c>
      <c r="G12" s="54">
        <f>SUM(G13:G14)</f>
        <v>0</v>
      </c>
      <c r="H12" s="54">
        <f t="shared" ref="H12:R12" si="1">SUM(H13:H14)</f>
        <v>0</v>
      </c>
      <c r="I12" s="54">
        <f t="shared" si="1"/>
        <v>0</v>
      </c>
      <c r="J12" s="54">
        <f t="shared" si="1"/>
        <v>0</v>
      </c>
      <c r="K12" s="54">
        <f t="shared" si="1"/>
        <v>0</v>
      </c>
      <c r="L12" s="54">
        <f t="shared" si="1"/>
        <v>0</v>
      </c>
      <c r="M12" s="54">
        <f t="shared" si="1"/>
        <v>0</v>
      </c>
      <c r="N12" s="54">
        <f t="shared" si="1"/>
        <v>0</v>
      </c>
      <c r="O12" s="54">
        <f t="shared" si="1"/>
        <v>15000000</v>
      </c>
      <c r="P12" s="54">
        <f t="shared" si="1"/>
        <v>22700000</v>
      </c>
      <c r="Q12" s="54">
        <f t="shared" si="1"/>
        <v>0</v>
      </c>
      <c r="R12" s="54">
        <f t="shared" si="1"/>
        <v>0</v>
      </c>
      <c r="S12" s="54"/>
    </row>
    <row r="13" spans="1:19" s="12" customFormat="1" x14ac:dyDescent="0.25">
      <c r="A13" s="13"/>
      <c r="B13" s="14"/>
      <c r="C13" s="15"/>
      <c r="D13" s="51" t="s">
        <v>98</v>
      </c>
      <c r="E13" s="14" t="s">
        <v>119</v>
      </c>
      <c r="F13" s="15">
        <f t="shared" ref="F13:F14" si="2">SUM(G13:R13)</f>
        <v>2700000</v>
      </c>
      <c r="G13" s="45">
        <v>0</v>
      </c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2700000</v>
      </c>
      <c r="Q13" s="45">
        <v>0</v>
      </c>
      <c r="R13" s="45">
        <v>0</v>
      </c>
      <c r="S13" s="13"/>
    </row>
    <row r="14" spans="1:19" s="12" customFormat="1" x14ac:dyDescent="0.25">
      <c r="A14" s="13"/>
      <c r="B14" s="14"/>
      <c r="C14" s="15"/>
      <c r="D14" s="51" t="s">
        <v>99</v>
      </c>
      <c r="E14" s="14" t="s">
        <v>108</v>
      </c>
      <c r="F14" s="15">
        <f t="shared" si="2"/>
        <v>35000000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15000000</v>
      </c>
      <c r="P14" s="45">
        <v>20000000</v>
      </c>
      <c r="Q14" s="45">
        <v>0</v>
      </c>
      <c r="R14" s="45">
        <v>0</v>
      </c>
      <c r="S14" s="13"/>
    </row>
    <row r="15" spans="1:19" s="12" customFormat="1" x14ac:dyDescent="0.25">
      <c r="A15" s="13"/>
      <c r="B15" s="14"/>
      <c r="C15" s="15"/>
      <c r="D15" s="33"/>
      <c r="E15" s="38"/>
      <c r="F15" s="15"/>
      <c r="G15" s="49">
        <f>G16/($F$8+$F$12)*100</f>
        <v>0</v>
      </c>
      <c r="H15" s="49">
        <f t="shared" ref="H15:R15" si="3">H16/($F$8+$F$12)*100</f>
        <v>0</v>
      </c>
      <c r="I15" s="49">
        <f t="shared" si="3"/>
        <v>0</v>
      </c>
      <c r="J15" s="49">
        <f t="shared" si="3"/>
        <v>35.884353741496597</v>
      </c>
      <c r="K15" s="49">
        <f t="shared" si="3"/>
        <v>0</v>
      </c>
      <c r="L15" s="49">
        <f t="shared" si="3"/>
        <v>0</v>
      </c>
      <c r="M15" s="49">
        <f t="shared" si="3"/>
        <v>0</v>
      </c>
      <c r="N15" s="49">
        <f t="shared" si="3"/>
        <v>0</v>
      </c>
      <c r="O15" s="49">
        <f t="shared" si="3"/>
        <v>25.510204081632654</v>
      </c>
      <c r="P15" s="49">
        <f t="shared" si="3"/>
        <v>38.605442176870746</v>
      </c>
      <c r="Q15" s="49">
        <f t="shared" si="3"/>
        <v>0</v>
      </c>
      <c r="R15" s="49">
        <f t="shared" si="3"/>
        <v>0</v>
      </c>
      <c r="S15" s="50" t="s">
        <v>19</v>
      </c>
    </row>
    <row r="16" spans="1:19" s="12" customFormat="1" x14ac:dyDescent="0.25">
      <c r="A16" s="13"/>
      <c r="B16" s="14"/>
      <c r="C16" s="15"/>
      <c r="D16" s="33"/>
      <c r="E16" s="38"/>
      <c r="F16" s="15"/>
      <c r="G16" s="47">
        <f>+G8+G12</f>
        <v>0</v>
      </c>
      <c r="H16" s="47">
        <f t="shared" ref="H16:R16" si="4">+H8+H12</f>
        <v>0</v>
      </c>
      <c r="I16" s="47">
        <f t="shared" si="4"/>
        <v>0</v>
      </c>
      <c r="J16" s="47">
        <f t="shared" si="4"/>
        <v>21100000</v>
      </c>
      <c r="K16" s="47">
        <f t="shared" si="4"/>
        <v>0</v>
      </c>
      <c r="L16" s="47">
        <f t="shared" si="4"/>
        <v>0</v>
      </c>
      <c r="M16" s="47">
        <f t="shared" si="4"/>
        <v>0</v>
      </c>
      <c r="N16" s="47">
        <f t="shared" si="4"/>
        <v>0</v>
      </c>
      <c r="O16" s="47">
        <f t="shared" si="4"/>
        <v>15000000</v>
      </c>
      <c r="P16" s="47">
        <f t="shared" si="4"/>
        <v>22700000</v>
      </c>
      <c r="Q16" s="47">
        <f t="shared" si="4"/>
        <v>0</v>
      </c>
      <c r="R16" s="47">
        <f t="shared" si="4"/>
        <v>0</v>
      </c>
      <c r="S16" s="48" t="s">
        <v>20</v>
      </c>
    </row>
    <row r="17" spans="1:19" s="12" customFormat="1" x14ac:dyDescent="0.25">
      <c r="A17" s="17"/>
      <c r="B17" s="25"/>
      <c r="C17" s="16"/>
      <c r="D17" s="34"/>
      <c r="E17" s="39"/>
      <c r="F17" s="22"/>
      <c r="G17" s="22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7"/>
    </row>
    <row r="18" spans="1:19" s="12" customFormat="1" x14ac:dyDescent="0.25">
      <c r="A18" s="26"/>
      <c r="B18" s="30" t="s">
        <v>18</v>
      </c>
      <c r="C18" s="27">
        <f>C8</f>
        <v>58800000</v>
      </c>
      <c r="D18" s="35"/>
      <c r="E18" s="40"/>
      <c r="F18" s="27"/>
      <c r="G18" s="28">
        <f>G16</f>
        <v>0</v>
      </c>
      <c r="H18" s="28">
        <f t="shared" ref="H18:R18" si="5">H16</f>
        <v>0</v>
      </c>
      <c r="I18" s="28">
        <f>I16</f>
        <v>0</v>
      </c>
      <c r="J18" s="28">
        <f t="shared" si="5"/>
        <v>21100000</v>
      </c>
      <c r="K18" s="28">
        <f t="shared" si="5"/>
        <v>0</v>
      </c>
      <c r="L18" s="28">
        <f t="shared" si="5"/>
        <v>0</v>
      </c>
      <c r="M18" s="28">
        <f t="shared" si="5"/>
        <v>0</v>
      </c>
      <c r="N18" s="28">
        <f t="shared" si="5"/>
        <v>0</v>
      </c>
      <c r="O18" s="28">
        <f t="shared" si="5"/>
        <v>15000000</v>
      </c>
      <c r="P18" s="28">
        <f t="shared" si="5"/>
        <v>22700000</v>
      </c>
      <c r="Q18" s="28">
        <f t="shared" si="5"/>
        <v>0</v>
      </c>
      <c r="R18" s="28">
        <f t="shared" si="5"/>
        <v>0</v>
      </c>
      <c r="S18" s="28">
        <f>SUM(G18:R18)</f>
        <v>58800000</v>
      </c>
    </row>
    <row r="19" spans="1:19" x14ac:dyDescent="0.25">
      <c r="S19" s="29" t="b">
        <f>S18=C18</f>
        <v>1</v>
      </c>
    </row>
    <row r="20" spans="1:19" s="4" customFormat="1" x14ac:dyDescent="0.25">
      <c r="A20" s="3"/>
      <c r="B20" s="1"/>
      <c r="C20" s="1"/>
      <c r="D20" s="1"/>
      <c r="E20" s="1"/>
      <c r="S20" s="1"/>
    </row>
    <row r="21" spans="1:19" s="4" customFormat="1" x14ac:dyDescent="0.25">
      <c r="A21" s="3"/>
      <c r="B21" s="1"/>
      <c r="C21" s="1"/>
      <c r="D21" s="1"/>
      <c r="E21" s="1"/>
      <c r="S21" s="1"/>
    </row>
    <row r="22" spans="1:19" s="4" customFormat="1" x14ac:dyDescent="0.25">
      <c r="A22" s="3"/>
      <c r="B22" s="1"/>
      <c r="C22" s="1"/>
      <c r="D22" s="1"/>
      <c r="E22" s="1"/>
      <c r="S22" s="1"/>
    </row>
    <row r="23" spans="1:19" s="4" customFormat="1" x14ac:dyDescent="0.25">
      <c r="A23" s="3"/>
      <c r="B23" s="1"/>
      <c r="C23" s="1"/>
      <c r="D23" s="1"/>
      <c r="E23" s="1"/>
      <c r="S23" s="1"/>
    </row>
    <row r="24" spans="1:19" s="4" customFormat="1" x14ac:dyDescent="0.25">
      <c r="A24" s="3"/>
      <c r="B24" s="1"/>
      <c r="C24" s="1"/>
      <c r="D24" s="1"/>
      <c r="E24" s="1"/>
      <c r="S24" s="1"/>
    </row>
    <row r="25" spans="1:19" s="4" customFormat="1" x14ac:dyDescent="0.25">
      <c r="A25" s="3"/>
      <c r="B25" s="1"/>
      <c r="C25" s="1"/>
      <c r="D25" s="1"/>
      <c r="E25" s="1"/>
      <c r="S25" s="1"/>
    </row>
    <row r="26" spans="1:19" s="4" customFormat="1" x14ac:dyDescent="0.25">
      <c r="A26" s="3"/>
      <c r="B26" s="1"/>
      <c r="C26" s="1"/>
      <c r="D26" s="1"/>
      <c r="E26" s="1"/>
      <c r="S26" s="1"/>
    </row>
    <row r="27" spans="1:19" s="4" customFormat="1" x14ac:dyDescent="0.25">
      <c r="A27" s="3"/>
      <c r="B27" s="1"/>
      <c r="C27" s="1"/>
      <c r="D27" s="1"/>
      <c r="E27" s="1"/>
      <c r="S27" s="1"/>
    </row>
    <row r="28" spans="1:19" s="4" customFormat="1" x14ac:dyDescent="0.25">
      <c r="A28" s="3"/>
      <c r="B28" s="1"/>
      <c r="C28" s="1"/>
      <c r="D28" s="1"/>
      <c r="E28" s="1"/>
      <c r="S28" s="1"/>
    </row>
    <row r="29" spans="1:19" s="4" customFormat="1" x14ac:dyDescent="0.25">
      <c r="A29" s="3"/>
      <c r="B29" s="1"/>
      <c r="C29" s="1"/>
      <c r="D29" s="1"/>
      <c r="E29" s="1"/>
      <c r="S29" s="1"/>
    </row>
    <row r="30" spans="1:19" s="4" customFormat="1" x14ac:dyDescent="0.25">
      <c r="A30" s="1"/>
      <c r="B30" s="1"/>
      <c r="C30" s="1"/>
      <c r="D30" s="1"/>
      <c r="E30" s="1"/>
      <c r="S30" s="1"/>
    </row>
    <row r="31" spans="1:19" s="4" customFormat="1" x14ac:dyDescent="0.25">
      <c r="A31" s="1"/>
      <c r="B31" s="1"/>
      <c r="C31" s="1"/>
      <c r="D31" s="1"/>
      <c r="E31" s="1"/>
      <c r="S31" s="1"/>
    </row>
    <row r="32" spans="1:19" s="4" customFormat="1" x14ac:dyDescent="0.25">
      <c r="A32" s="1"/>
      <c r="B32" s="1"/>
      <c r="C32" s="1"/>
      <c r="D32" s="1"/>
      <c r="E32" s="1"/>
      <c r="S32" s="1"/>
    </row>
    <row r="33" spans="1:19" s="4" customFormat="1" x14ac:dyDescent="0.25">
      <c r="A33" s="1"/>
      <c r="B33" s="1"/>
      <c r="C33" s="1"/>
      <c r="D33" s="1"/>
      <c r="E33" s="1"/>
      <c r="S33" s="1"/>
    </row>
    <row r="34" spans="1:19" s="4" customFormat="1" x14ac:dyDescent="0.25">
      <c r="A34" s="1"/>
      <c r="B34" s="1"/>
      <c r="C34" s="1"/>
      <c r="D34" s="1"/>
      <c r="E34" s="1"/>
      <c r="S34" s="1"/>
    </row>
    <row r="35" spans="1:19" s="4" customFormat="1" x14ac:dyDescent="0.25">
      <c r="A35" s="1"/>
      <c r="B35" s="1"/>
      <c r="C35" s="1"/>
      <c r="D35" s="1"/>
      <c r="E35" s="1"/>
      <c r="S35" s="1"/>
    </row>
    <row r="36" spans="1:19" s="4" customFormat="1" x14ac:dyDescent="0.25">
      <c r="A36" s="1"/>
      <c r="B36" s="1"/>
      <c r="C36" s="1"/>
      <c r="D36" s="1"/>
      <c r="E36" s="1"/>
      <c r="S36" s="1"/>
    </row>
    <row r="37" spans="1:19" s="4" customFormat="1" x14ac:dyDescent="0.25">
      <c r="A37" s="1"/>
      <c r="B37" s="1"/>
      <c r="C37" s="1"/>
      <c r="D37" s="1"/>
      <c r="E37" s="1"/>
      <c r="S37" s="1"/>
    </row>
    <row r="38" spans="1:19" s="4" customFormat="1" x14ac:dyDescent="0.25">
      <c r="A38" s="1"/>
      <c r="B38" s="1"/>
      <c r="C38" s="1"/>
      <c r="D38" s="1"/>
      <c r="E38" s="1"/>
      <c r="S38" s="1"/>
    </row>
    <row r="39" spans="1:19" s="4" customFormat="1" x14ac:dyDescent="0.25">
      <c r="A39" s="1"/>
      <c r="B39" s="1"/>
      <c r="C39" s="1"/>
      <c r="D39" s="1"/>
      <c r="E39" s="1"/>
      <c r="S39" s="1"/>
    </row>
    <row r="40" spans="1:19" s="4" customFormat="1" x14ac:dyDescent="0.25">
      <c r="A40" s="1"/>
      <c r="B40" s="1"/>
      <c r="C40" s="1"/>
      <c r="D40" s="1"/>
      <c r="E40" s="1"/>
      <c r="S40" s="1"/>
    </row>
    <row r="41" spans="1:19" s="4" customFormat="1" x14ac:dyDescent="0.25">
      <c r="A41" s="1"/>
      <c r="B41" s="1"/>
      <c r="C41" s="1"/>
      <c r="D41" s="1"/>
      <c r="E41" s="1"/>
      <c r="S41" s="1"/>
    </row>
    <row r="42" spans="1:19" s="4" customFormat="1" x14ac:dyDescent="0.25">
      <c r="A42" s="1"/>
      <c r="B42" s="1"/>
      <c r="C42" s="1"/>
      <c r="D42" s="1"/>
      <c r="E42" s="1"/>
      <c r="S42" s="1"/>
    </row>
    <row r="43" spans="1:19" s="4" customFormat="1" x14ac:dyDescent="0.25">
      <c r="A43" s="1"/>
      <c r="B43" s="1"/>
      <c r="C43" s="1"/>
      <c r="D43" s="1"/>
      <c r="E43" s="1"/>
      <c r="S43" s="1"/>
    </row>
    <row r="44" spans="1:19" s="4" customFormat="1" x14ac:dyDescent="0.25">
      <c r="A44" s="1"/>
      <c r="B44" s="1"/>
      <c r="C44" s="1"/>
      <c r="D44" s="1"/>
      <c r="E44" s="1"/>
      <c r="S44" s="1"/>
    </row>
    <row r="45" spans="1:19" s="4" customFormat="1" x14ac:dyDescent="0.25">
      <c r="A45" s="1"/>
      <c r="B45" s="1"/>
      <c r="C45" s="1"/>
      <c r="D45" s="1"/>
      <c r="E45" s="1"/>
      <c r="S45" s="1"/>
    </row>
    <row r="46" spans="1:19" s="4" customFormat="1" x14ac:dyDescent="0.25">
      <c r="A46" s="1"/>
      <c r="B46" s="1"/>
      <c r="C46" s="1"/>
      <c r="D46" s="1"/>
      <c r="E46" s="1"/>
      <c r="S46" s="1"/>
    </row>
    <row r="47" spans="1:19" s="4" customFormat="1" x14ac:dyDescent="0.25">
      <c r="A47" s="1"/>
      <c r="B47" s="1"/>
      <c r="C47" s="1"/>
      <c r="D47" s="1"/>
      <c r="E47" s="1"/>
      <c r="S47" s="1"/>
    </row>
    <row r="48" spans="1:19" s="4" customFormat="1" x14ac:dyDescent="0.25">
      <c r="A48" s="1"/>
      <c r="B48" s="1"/>
      <c r="C48" s="1"/>
      <c r="D48" s="1"/>
      <c r="E48" s="1"/>
      <c r="S48" s="1"/>
    </row>
    <row r="49" spans="1:19" s="4" customFormat="1" x14ac:dyDescent="0.25">
      <c r="A49" s="1"/>
      <c r="B49" s="1"/>
      <c r="C49" s="1"/>
      <c r="D49" s="1"/>
      <c r="E49" s="1"/>
      <c r="S49" s="1"/>
    </row>
    <row r="50" spans="1:19" s="4" customFormat="1" x14ac:dyDescent="0.25">
      <c r="A50" s="1"/>
      <c r="B50" s="1"/>
      <c r="C50" s="1"/>
      <c r="D50" s="1"/>
      <c r="E50" s="1"/>
      <c r="S50" s="1"/>
    </row>
    <row r="51" spans="1:19" s="4" customFormat="1" x14ac:dyDescent="0.25">
      <c r="A51" s="1"/>
      <c r="B51" s="1"/>
      <c r="C51" s="1"/>
      <c r="D51" s="1"/>
      <c r="E51" s="1"/>
      <c r="S51" s="1"/>
    </row>
    <row r="52" spans="1:19" s="4" customFormat="1" x14ac:dyDescent="0.25">
      <c r="A52" s="1"/>
      <c r="B52" s="1"/>
      <c r="C52" s="1"/>
      <c r="D52" s="1"/>
      <c r="E52" s="1"/>
      <c r="S52" s="1"/>
    </row>
    <row r="53" spans="1:19" s="4" customFormat="1" x14ac:dyDescent="0.25">
      <c r="A53" s="1"/>
      <c r="B53" s="1"/>
      <c r="C53" s="1"/>
      <c r="D53" s="1"/>
      <c r="E53" s="1"/>
      <c r="S53" s="1"/>
    </row>
    <row r="54" spans="1:19" s="4" customFormat="1" x14ac:dyDescent="0.25">
      <c r="A54" s="1"/>
      <c r="B54" s="1"/>
      <c r="C54" s="1"/>
      <c r="D54" s="1"/>
      <c r="E54" s="1"/>
      <c r="S54" s="1"/>
    </row>
    <row r="55" spans="1:19" s="4" customFormat="1" x14ac:dyDescent="0.25">
      <c r="A55" s="1"/>
      <c r="B55" s="1"/>
      <c r="C55" s="1"/>
      <c r="D55" s="1"/>
      <c r="E55" s="1"/>
      <c r="S55" s="1"/>
    </row>
    <row r="56" spans="1:19" s="4" customFormat="1" x14ac:dyDescent="0.25">
      <c r="A56" s="1"/>
      <c r="B56" s="1"/>
      <c r="C56" s="1"/>
      <c r="D56" s="1"/>
      <c r="E56" s="1"/>
      <c r="S56" s="1"/>
    </row>
    <row r="57" spans="1:19" s="4" customFormat="1" x14ac:dyDescent="0.25">
      <c r="A57" s="1"/>
      <c r="B57" s="1"/>
      <c r="C57" s="1"/>
      <c r="D57" s="1"/>
      <c r="E57" s="1"/>
      <c r="S57" s="1"/>
    </row>
    <row r="58" spans="1:19" s="4" customFormat="1" x14ac:dyDescent="0.25">
      <c r="A58" s="1"/>
      <c r="B58" s="1"/>
      <c r="C58" s="1"/>
      <c r="D58" s="1"/>
      <c r="E58" s="1"/>
      <c r="S58" s="1"/>
    </row>
    <row r="59" spans="1:19" s="4" customFormat="1" x14ac:dyDescent="0.25">
      <c r="A59" s="1"/>
      <c r="B59" s="1"/>
      <c r="C59" s="1"/>
      <c r="D59" s="1"/>
      <c r="E59" s="1"/>
      <c r="S59" s="1"/>
    </row>
    <row r="60" spans="1:19" s="4" customFormat="1" x14ac:dyDescent="0.25">
      <c r="A60" s="1"/>
      <c r="B60" s="1"/>
      <c r="C60" s="1"/>
      <c r="D60" s="1"/>
      <c r="E60" s="1"/>
      <c r="S60" s="1"/>
    </row>
    <row r="61" spans="1:19" s="4" customFormat="1" x14ac:dyDescent="0.25">
      <c r="A61" s="1"/>
      <c r="B61" s="1"/>
      <c r="C61" s="1"/>
      <c r="D61" s="1"/>
      <c r="E61" s="1"/>
      <c r="S61" s="1"/>
    </row>
    <row r="62" spans="1:19" s="4" customFormat="1" x14ac:dyDescent="0.25">
      <c r="A62" s="1"/>
      <c r="B62" s="1"/>
      <c r="C62" s="1"/>
      <c r="D62" s="1"/>
      <c r="E62" s="1"/>
      <c r="S62" s="1"/>
    </row>
    <row r="63" spans="1:19" s="4" customFormat="1" x14ac:dyDescent="0.25">
      <c r="A63" s="1"/>
      <c r="B63" s="1"/>
      <c r="C63" s="1"/>
      <c r="D63" s="1"/>
      <c r="E63" s="1"/>
      <c r="S63" s="1"/>
    </row>
    <row r="64" spans="1:19" s="4" customFormat="1" x14ac:dyDescent="0.25">
      <c r="A64" s="1"/>
      <c r="B64" s="1"/>
      <c r="C64" s="1"/>
      <c r="D64" s="1"/>
      <c r="E64" s="1"/>
      <c r="S64" s="1"/>
    </row>
    <row r="65" spans="1:19" s="4" customFormat="1" x14ac:dyDescent="0.25">
      <c r="A65" s="1"/>
      <c r="B65" s="1"/>
      <c r="C65" s="1"/>
      <c r="D65" s="1"/>
      <c r="E65" s="1"/>
      <c r="S65" s="1"/>
    </row>
    <row r="66" spans="1:19" s="4" customFormat="1" x14ac:dyDescent="0.25">
      <c r="A66" s="1"/>
      <c r="B66" s="1"/>
      <c r="C66" s="1"/>
      <c r="D66" s="1"/>
      <c r="E66" s="1"/>
      <c r="S66" s="1"/>
    </row>
    <row r="67" spans="1:19" s="4" customFormat="1" x14ac:dyDescent="0.25">
      <c r="A67" s="1"/>
      <c r="B67" s="1"/>
      <c r="C67" s="1"/>
      <c r="D67" s="1"/>
      <c r="E67" s="1"/>
      <c r="S67" s="1"/>
    </row>
    <row r="68" spans="1:19" s="4" customFormat="1" x14ac:dyDescent="0.25">
      <c r="A68" s="1"/>
      <c r="B68" s="1"/>
      <c r="C68" s="1"/>
      <c r="D68" s="1"/>
      <c r="E68" s="1"/>
      <c r="S68" s="1"/>
    </row>
    <row r="69" spans="1:19" s="4" customFormat="1" x14ac:dyDescent="0.25">
      <c r="A69" s="1"/>
      <c r="B69" s="1"/>
      <c r="C69" s="1"/>
      <c r="D69" s="1"/>
      <c r="E69" s="1"/>
      <c r="S69" s="1"/>
    </row>
    <row r="70" spans="1:19" s="4" customFormat="1" x14ac:dyDescent="0.25">
      <c r="A70" s="1"/>
      <c r="B70" s="1"/>
      <c r="C70" s="1"/>
      <c r="D70" s="1"/>
      <c r="E70" s="1"/>
      <c r="S70" s="1"/>
    </row>
    <row r="71" spans="1:19" s="4" customFormat="1" x14ac:dyDescent="0.25">
      <c r="A71" s="1"/>
      <c r="B71" s="1"/>
      <c r="C71" s="1"/>
      <c r="D71" s="1"/>
      <c r="E71" s="1"/>
      <c r="S71" s="1"/>
    </row>
    <row r="72" spans="1:19" s="4" customFormat="1" x14ac:dyDescent="0.25">
      <c r="A72" s="1"/>
      <c r="B72" s="1"/>
      <c r="C72" s="1"/>
      <c r="D72" s="1"/>
      <c r="E72" s="1"/>
      <c r="S72" s="1"/>
    </row>
    <row r="73" spans="1:19" s="4" customFormat="1" x14ac:dyDescent="0.25">
      <c r="A73" s="1"/>
      <c r="B73" s="1"/>
      <c r="C73" s="1"/>
      <c r="D73" s="1"/>
      <c r="E73" s="1"/>
      <c r="S73" s="1"/>
    </row>
    <row r="74" spans="1:19" s="4" customFormat="1" x14ac:dyDescent="0.25">
      <c r="A74" s="1"/>
      <c r="B74" s="1"/>
      <c r="C74" s="1"/>
      <c r="D74" s="1"/>
      <c r="E74" s="1"/>
      <c r="S74" s="1"/>
    </row>
    <row r="75" spans="1:19" s="4" customFormat="1" x14ac:dyDescent="0.25">
      <c r="A75" s="1"/>
      <c r="B75" s="1"/>
      <c r="C75" s="1"/>
      <c r="D75" s="1"/>
      <c r="E75" s="1"/>
      <c r="S75" s="1"/>
    </row>
    <row r="76" spans="1:19" s="4" customFormat="1" x14ac:dyDescent="0.25">
      <c r="A76" s="1"/>
      <c r="B76" s="1"/>
      <c r="C76" s="1"/>
      <c r="D76" s="1"/>
      <c r="E76" s="1"/>
      <c r="S76" s="1"/>
    </row>
    <row r="77" spans="1:19" s="4" customFormat="1" x14ac:dyDescent="0.25">
      <c r="A77" s="1"/>
      <c r="B77" s="1"/>
      <c r="C77" s="1"/>
      <c r="D77" s="1"/>
      <c r="E77" s="1"/>
      <c r="S77" s="1"/>
    </row>
    <row r="78" spans="1:19" s="4" customFormat="1" x14ac:dyDescent="0.25">
      <c r="A78" s="1"/>
      <c r="B78" s="1"/>
      <c r="C78" s="1"/>
      <c r="D78" s="1"/>
      <c r="E78" s="1"/>
      <c r="S78" s="1"/>
    </row>
    <row r="79" spans="1:19" s="4" customFormat="1" x14ac:dyDescent="0.25">
      <c r="A79" s="1"/>
      <c r="B79" s="1"/>
      <c r="C79" s="1"/>
      <c r="D79" s="1"/>
      <c r="E79" s="1"/>
      <c r="S79" s="1"/>
    </row>
    <row r="80" spans="1:19" s="4" customFormat="1" x14ac:dyDescent="0.25">
      <c r="A80" s="1"/>
      <c r="B80" s="1"/>
      <c r="C80" s="1"/>
      <c r="D80" s="1"/>
      <c r="E80" s="1"/>
      <c r="S80" s="1"/>
    </row>
    <row r="81" spans="1:19" s="4" customFormat="1" x14ac:dyDescent="0.25">
      <c r="A81" s="1"/>
      <c r="B81" s="1"/>
      <c r="C81" s="1"/>
      <c r="D81" s="1"/>
      <c r="E81" s="1"/>
      <c r="S81" s="1"/>
    </row>
    <row r="82" spans="1:19" s="4" customFormat="1" x14ac:dyDescent="0.25">
      <c r="A82" s="1"/>
      <c r="B82" s="1"/>
      <c r="C82" s="1"/>
      <c r="D82" s="1"/>
      <c r="E82" s="1"/>
      <c r="S82" s="1"/>
    </row>
    <row r="83" spans="1:19" s="4" customFormat="1" x14ac:dyDescent="0.25">
      <c r="A83" s="1"/>
      <c r="B83" s="1"/>
      <c r="C83" s="1"/>
      <c r="D83" s="1"/>
      <c r="E83" s="1"/>
      <c r="S83" s="1"/>
    </row>
    <row r="84" spans="1:19" s="4" customFormat="1" x14ac:dyDescent="0.25">
      <c r="A84" s="1"/>
      <c r="B84" s="1"/>
      <c r="C84" s="1"/>
      <c r="D84" s="1"/>
      <c r="E84" s="1"/>
      <c r="S84" s="1"/>
    </row>
    <row r="85" spans="1:19" s="4" customFormat="1" x14ac:dyDescent="0.25">
      <c r="A85" s="1"/>
      <c r="B85" s="1"/>
      <c r="C85" s="1"/>
      <c r="D85" s="1"/>
      <c r="E85" s="1"/>
      <c r="S85" s="1"/>
    </row>
    <row r="86" spans="1:19" s="4" customFormat="1" x14ac:dyDescent="0.25">
      <c r="A86" s="1"/>
      <c r="B86" s="1"/>
      <c r="C86" s="1"/>
      <c r="D86" s="1"/>
      <c r="E86" s="1"/>
      <c r="S86" s="1"/>
    </row>
    <row r="87" spans="1:19" s="4" customFormat="1" x14ac:dyDescent="0.25">
      <c r="A87" s="1"/>
      <c r="B87" s="1"/>
      <c r="C87" s="1"/>
      <c r="D87" s="1"/>
      <c r="E87" s="1"/>
      <c r="S87" s="1"/>
    </row>
    <row r="88" spans="1:19" s="4" customFormat="1" x14ac:dyDescent="0.25">
      <c r="A88" s="1"/>
      <c r="B88" s="1"/>
      <c r="C88" s="1"/>
      <c r="D88" s="1"/>
      <c r="E88" s="1"/>
      <c r="S88" s="1"/>
    </row>
    <row r="89" spans="1:19" s="4" customFormat="1" x14ac:dyDescent="0.25">
      <c r="A89" s="1"/>
      <c r="B89" s="1"/>
      <c r="C89" s="1"/>
      <c r="D89" s="1"/>
      <c r="E89" s="1"/>
      <c r="S89" s="1"/>
    </row>
    <row r="90" spans="1:19" s="4" customFormat="1" x14ac:dyDescent="0.25">
      <c r="A90" s="1"/>
      <c r="B90" s="1"/>
      <c r="C90" s="1"/>
      <c r="D90" s="1"/>
      <c r="E90" s="1"/>
      <c r="S90" s="1"/>
    </row>
    <row r="91" spans="1:19" s="4" customFormat="1" x14ac:dyDescent="0.25">
      <c r="A91" s="1"/>
      <c r="B91" s="1"/>
      <c r="C91" s="1"/>
      <c r="D91" s="1"/>
      <c r="E91" s="1"/>
      <c r="S91" s="1"/>
    </row>
    <row r="92" spans="1:19" s="4" customFormat="1" x14ac:dyDescent="0.25">
      <c r="A92" s="1"/>
      <c r="B92" s="1"/>
      <c r="C92" s="1"/>
      <c r="D92" s="1"/>
      <c r="E92" s="1"/>
      <c r="S92" s="1"/>
    </row>
    <row r="93" spans="1:19" s="4" customFormat="1" x14ac:dyDescent="0.25">
      <c r="A93" s="1"/>
      <c r="B93" s="1"/>
      <c r="C93" s="1"/>
      <c r="D93" s="1"/>
      <c r="E93" s="1"/>
      <c r="S93" s="1"/>
    </row>
    <row r="94" spans="1:19" s="4" customFormat="1" x14ac:dyDescent="0.25">
      <c r="A94" s="1"/>
      <c r="B94" s="1"/>
      <c r="C94" s="1"/>
      <c r="D94" s="1"/>
      <c r="E94" s="1"/>
      <c r="S94" s="1"/>
    </row>
    <row r="95" spans="1:19" s="4" customFormat="1" x14ac:dyDescent="0.25">
      <c r="A95" s="1"/>
      <c r="B95" s="1"/>
      <c r="C95" s="1"/>
      <c r="D95" s="1"/>
      <c r="E95" s="1"/>
      <c r="S95" s="1"/>
    </row>
    <row r="96" spans="1:19" s="4" customFormat="1" x14ac:dyDescent="0.25">
      <c r="A96" s="1"/>
      <c r="B96" s="1"/>
      <c r="C96" s="1"/>
      <c r="D96" s="1"/>
      <c r="E96" s="1"/>
      <c r="S96" s="1"/>
    </row>
    <row r="97" spans="1:19" s="4" customFormat="1" x14ac:dyDescent="0.25">
      <c r="A97" s="1"/>
      <c r="B97" s="1"/>
      <c r="C97" s="1"/>
      <c r="D97" s="1"/>
      <c r="E97" s="1"/>
      <c r="S97" s="1"/>
    </row>
    <row r="98" spans="1:19" s="4" customFormat="1" x14ac:dyDescent="0.25">
      <c r="A98" s="1"/>
      <c r="B98" s="1"/>
      <c r="C98" s="1"/>
      <c r="D98" s="1"/>
      <c r="E98" s="1"/>
      <c r="S98" s="1"/>
    </row>
    <row r="99" spans="1:19" s="4" customFormat="1" x14ac:dyDescent="0.25">
      <c r="A99" s="1"/>
      <c r="B99" s="1"/>
      <c r="C99" s="1"/>
      <c r="D99" s="1"/>
      <c r="E99" s="1"/>
      <c r="S99" s="1"/>
    </row>
    <row r="100" spans="1:19" s="4" customFormat="1" x14ac:dyDescent="0.25">
      <c r="A100" s="1"/>
      <c r="B100" s="1"/>
      <c r="C100" s="1"/>
      <c r="D100" s="1"/>
      <c r="E100" s="1"/>
      <c r="S100" s="1"/>
    </row>
    <row r="101" spans="1:19" s="4" customFormat="1" x14ac:dyDescent="0.25">
      <c r="A101" s="1"/>
      <c r="B101" s="1"/>
      <c r="C101" s="1"/>
      <c r="D101" s="1"/>
      <c r="E101" s="1"/>
      <c r="S101" s="1"/>
    </row>
    <row r="102" spans="1:19" s="4" customFormat="1" x14ac:dyDescent="0.25">
      <c r="A102" s="1"/>
      <c r="B102" s="1"/>
      <c r="C102" s="1"/>
      <c r="D102" s="1"/>
      <c r="E102" s="1"/>
      <c r="S102" s="1"/>
    </row>
    <row r="103" spans="1:19" s="4" customFormat="1" x14ac:dyDescent="0.25">
      <c r="A103" s="1"/>
      <c r="B103" s="1"/>
      <c r="C103" s="1"/>
      <c r="D103" s="1"/>
      <c r="E103" s="1"/>
      <c r="S103" s="1"/>
    </row>
    <row r="104" spans="1:19" s="4" customFormat="1" x14ac:dyDescent="0.25">
      <c r="A104" s="1"/>
      <c r="B104" s="1"/>
      <c r="C104" s="1"/>
      <c r="D104" s="1"/>
      <c r="E104" s="1"/>
      <c r="S104" s="1"/>
    </row>
    <row r="105" spans="1:19" s="4" customFormat="1" x14ac:dyDescent="0.25">
      <c r="A105" s="1"/>
      <c r="B105" s="1"/>
      <c r="C105" s="1"/>
      <c r="D105" s="1"/>
      <c r="E105" s="1"/>
      <c r="S105" s="1"/>
    </row>
    <row r="106" spans="1:19" s="4" customFormat="1" x14ac:dyDescent="0.25">
      <c r="A106" s="1"/>
      <c r="B106" s="1"/>
      <c r="C106" s="1"/>
      <c r="D106" s="1"/>
      <c r="E106" s="1"/>
      <c r="S106" s="1"/>
    </row>
    <row r="107" spans="1:19" s="4" customFormat="1" x14ac:dyDescent="0.25">
      <c r="A107" s="1"/>
      <c r="B107" s="1"/>
      <c r="C107" s="1"/>
      <c r="D107" s="1"/>
      <c r="E107" s="1"/>
      <c r="S107" s="1"/>
    </row>
    <row r="108" spans="1:19" s="4" customFormat="1" x14ac:dyDescent="0.25">
      <c r="A108" s="1"/>
      <c r="B108" s="1"/>
      <c r="C108" s="1"/>
      <c r="D108" s="1"/>
      <c r="E108" s="1"/>
      <c r="S108" s="1"/>
    </row>
    <row r="109" spans="1:19" s="4" customFormat="1" x14ac:dyDescent="0.25">
      <c r="A109" s="1"/>
      <c r="B109" s="1"/>
      <c r="C109" s="1"/>
      <c r="D109" s="1"/>
      <c r="E109" s="1"/>
      <c r="S109" s="1"/>
    </row>
    <row r="110" spans="1:19" s="4" customFormat="1" x14ac:dyDescent="0.25">
      <c r="A110" s="1"/>
      <c r="B110" s="1"/>
      <c r="C110" s="1"/>
      <c r="D110" s="1"/>
      <c r="E110" s="1"/>
      <c r="S110" s="1"/>
    </row>
    <row r="111" spans="1:19" s="4" customFormat="1" x14ac:dyDescent="0.25">
      <c r="A111" s="1"/>
      <c r="B111" s="1"/>
      <c r="C111" s="1"/>
      <c r="D111" s="1"/>
      <c r="E111" s="1"/>
      <c r="S111" s="1"/>
    </row>
    <row r="112" spans="1:19" s="4" customFormat="1" x14ac:dyDescent="0.25">
      <c r="A112" s="1"/>
      <c r="B112" s="1"/>
      <c r="C112" s="1"/>
      <c r="D112" s="1"/>
      <c r="E112" s="1"/>
      <c r="S112" s="1"/>
    </row>
    <row r="113" spans="1:19" s="4" customFormat="1" x14ac:dyDescent="0.25">
      <c r="A113" s="1"/>
      <c r="B113" s="1"/>
      <c r="C113" s="1"/>
      <c r="D113" s="1"/>
      <c r="E113" s="1"/>
      <c r="S113" s="1"/>
    </row>
    <row r="114" spans="1:19" s="4" customFormat="1" x14ac:dyDescent="0.25">
      <c r="A114" s="1"/>
      <c r="B114" s="1"/>
      <c r="C114" s="1"/>
      <c r="D114" s="1"/>
      <c r="E114" s="1"/>
      <c r="S114" s="1"/>
    </row>
    <row r="115" spans="1:19" s="4" customFormat="1" x14ac:dyDescent="0.25">
      <c r="A115" s="1"/>
      <c r="B115" s="1"/>
      <c r="C115" s="1"/>
      <c r="D115" s="1"/>
      <c r="E115" s="1"/>
      <c r="S115" s="1"/>
    </row>
    <row r="116" spans="1:19" s="4" customFormat="1" x14ac:dyDescent="0.25">
      <c r="A116" s="1"/>
      <c r="B116" s="1"/>
      <c r="C116" s="1"/>
      <c r="D116" s="1"/>
      <c r="E116" s="1"/>
      <c r="S116" s="1"/>
    </row>
    <row r="117" spans="1:19" s="4" customFormat="1" x14ac:dyDescent="0.25">
      <c r="A117" s="1"/>
      <c r="B117" s="1"/>
      <c r="C117" s="1"/>
      <c r="D117" s="1"/>
      <c r="E117" s="1"/>
      <c r="S117" s="1"/>
    </row>
    <row r="118" spans="1:19" s="4" customFormat="1" x14ac:dyDescent="0.25">
      <c r="A118" s="1"/>
      <c r="B118" s="1"/>
      <c r="C118" s="1"/>
      <c r="D118" s="1"/>
      <c r="E118" s="1"/>
      <c r="S118" s="1"/>
    </row>
    <row r="119" spans="1:19" s="4" customFormat="1" x14ac:dyDescent="0.25">
      <c r="A119" s="1"/>
      <c r="B119" s="1"/>
      <c r="C119" s="1"/>
      <c r="D119" s="1"/>
      <c r="E119" s="1"/>
      <c r="S119" s="1"/>
    </row>
    <row r="120" spans="1:19" s="4" customFormat="1" x14ac:dyDescent="0.25">
      <c r="A120" s="1"/>
      <c r="B120" s="1"/>
      <c r="C120" s="1"/>
      <c r="D120" s="1"/>
      <c r="E120" s="1"/>
      <c r="S120" s="1"/>
    </row>
    <row r="121" spans="1:19" s="4" customFormat="1" x14ac:dyDescent="0.25">
      <c r="A121" s="1"/>
      <c r="B121" s="1"/>
      <c r="C121" s="1"/>
      <c r="D121" s="1"/>
      <c r="E121" s="1"/>
      <c r="S121" s="1"/>
    </row>
    <row r="122" spans="1:19" s="4" customFormat="1" x14ac:dyDescent="0.25">
      <c r="A122" s="1"/>
      <c r="B122" s="1"/>
      <c r="C122" s="1"/>
      <c r="D122" s="1"/>
      <c r="E122" s="1"/>
      <c r="S122" s="1"/>
    </row>
    <row r="123" spans="1:19" s="4" customFormat="1" x14ac:dyDescent="0.25">
      <c r="A123" s="1"/>
      <c r="B123" s="1"/>
      <c r="C123" s="1"/>
      <c r="D123" s="1"/>
      <c r="E123" s="1"/>
      <c r="S123" s="1"/>
    </row>
    <row r="124" spans="1:19" s="4" customFormat="1" x14ac:dyDescent="0.25">
      <c r="A124" s="1"/>
      <c r="B124" s="1"/>
      <c r="C124" s="1"/>
      <c r="D124" s="1"/>
      <c r="E124" s="1"/>
      <c r="S124" s="1"/>
    </row>
  </sheetData>
  <mergeCells count="11">
    <mergeCell ref="G7:R7"/>
    <mergeCell ref="A1:S1"/>
    <mergeCell ref="A2:S2"/>
    <mergeCell ref="A3:S3"/>
    <mergeCell ref="A5:A6"/>
    <mergeCell ref="B5:B6"/>
    <mergeCell ref="C5:C6"/>
    <mergeCell ref="D5:E6"/>
    <mergeCell ref="F5:F6"/>
    <mergeCell ref="G5:R5"/>
    <mergeCell ref="S5:S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DD569-5EC8-41BE-924B-AEEE497F390B}">
  <dimension ref="A1:S118"/>
  <sheetViews>
    <sheetView zoomScale="85" zoomScaleNormal="85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C8" sqref="C8"/>
    </sheetView>
  </sheetViews>
  <sheetFormatPr defaultRowHeight="15" x14ac:dyDescent="0.25"/>
  <cols>
    <col min="1" max="1" width="6.5703125" style="1" customWidth="1"/>
    <col min="2" max="2" width="41.42578125" style="2" customWidth="1"/>
    <col min="3" max="3" width="22.7109375" style="1" bestFit="1" customWidth="1"/>
    <col min="4" max="4" width="9.28515625" style="1" bestFit="1" customWidth="1"/>
    <col min="5" max="5" width="47.42578125" style="2" customWidth="1"/>
    <col min="6" max="6" width="24.5703125" style="4" bestFit="1" customWidth="1"/>
    <col min="7" max="10" width="19.42578125" style="4" bestFit="1" customWidth="1"/>
    <col min="11" max="11" width="18" style="4" bestFit="1" customWidth="1"/>
    <col min="12" max="12" width="24.5703125" style="4" bestFit="1" customWidth="1"/>
    <col min="13" max="17" width="18" style="4" bestFit="1" customWidth="1"/>
    <col min="18" max="18" width="22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62" t="s">
        <v>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19" ht="18" x14ac:dyDescent="0.25">
      <c r="A2" s="62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</row>
    <row r="3" spans="1:19" ht="18" x14ac:dyDescent="0.25">
      <c r="A3" s="62" t="s">
        <v>21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</row>
    <row r="5" spans="1:19" s="41" customFormat="1" x14ac:dyDescent="0.25">
      <c r="A5" s="57" t="s">
        <v>1</v>
      </c>
      <c r="B5" s="64" t="s">
        <v>10</v>
      </c>
      <c r="C5" s="58" t="s">
        <v>12</v>
      </c>
      <c r="D5" s="65" t="s">
        <v>11</v>
      </c>
      <c r="E5" s="66"/>
      <c r="F5" s="60" t="s">
        <v>12</v>
      </c>
      <c r="G5" s="63" t="s">
        <v>2</v>
      </c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57" t="s">
        <v>3</v>
      </c>
    </row>
    <row r="6" spans="1:19" s="41" customFormat="1" x14ac:dyDescent="0.25">
      <c r="A6" s="57"/>
      <c r="B6" s="64"/>
      <c r="C6" s="59"/>
      <c r="D6" s="67"/>
      <c r="E6" s="68"/>
      <c r="F6" s="61"/>
      <c r="G6" s="43" t="s">
        <v>26</v>
      </c>
      <c r="H6" s="43" t="s">
        <v>27</v>
      </c>
      <c r="I6" s="43" t="s">
        <v>28</v>
      </c>
      <c r="J6" s="43" t="s">
        <v>29</v>
      </c>
      <c r="K6" s="43" t="s">
        <v>30</v>
      </c>
      <c r="L6" s="43" t="s">
        <v>31</v>
      </c>
      <c r="M6" s="43" t="s">
        <v>32</v>
      </c>
      <c r="N6" s="43" t="s">
        <v>33</v>
      </c>
      <c r="O6" s="43" t="s">
        <v>34</v>
      </c>
      <c r="P6" s="43" t="s">
        <v>35</v>
      </c>
      <c r="Q6" s="43" t="s">
        <v>37</v>
      </c>
      <c r="R6" s="43" t="s">
        <v>36</v>
      </c>
      <c r="S6" s="57"/>
    </row>
    <row r="7" spans="1:19" x14ac:dyDescent="0.25">
      <c r="A7" s="69">
        <v>1</v>
      </c>
      <c r="B7" s="70">
        <v>2</v>
      </c>
      <c r="C7" s="69">
        <v>3</v>
      </c>
      <c r="D7" s="71"/>
      <c r="E7" s="72">
        <v>4</v>
      </c>
      <c r="F7" s="73">
        <v>5</v>
      </c>
      <c r="G7" s="74">
        <v>6</v>
      </c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69">
        <v>7</v>
      </c>
    </row>
    <row r="8" spans="1:19" s="12" customFormat="1" ht="35.25" customHeight="1" x14ac:dyDescent="0.25">
      <c r="A8" s="8">
        <v>1</v>
      </c>
      <c r="B8" s="9" t="s">
        <v>121</v>
      </c>
      <c r="C8" s="10">
        <f>+F8</f>
        <v>1957561616000</v>
      </c>
      <c r="D8" s="52" t="s">
        <v>23</v>
      </c>
      <c r="E8" s="53" t="s">
        <v>125</v>
      </c>
      <c r="F8" s="54">
        <v>1957561616000</v>
      </c>
      <c r="G8" s="54">
        <v>0</v>
      </c>
      <c r="H8" s="54">
        <v>0</v>
      </c>
      <c r="I8" s="54">
        <v>0</v>
      </c>
      <c r="J8" s="54">
        <v>0</v>
      </c>
      <c r="K8" s="54">
        <v>0</v>
      </c>
      <c r="L8" s="54">
        <f>40/100*F8</f>
        <v>783024646400</v>
      </c>
      <c r="M8" s="54">
        <v>0</v>
      </c>
      <c r="N8" s="54">
        <v>0</v>
      </c>
      <c r="O8" s="54">
        <v>0</v>
      </c>
      <c r="P8" s="54">
        <v>0</v>
      </c>
      <c r="Q8" s="54">
        <v>0</v>
      </c>
      <c r="R8" s="54">
        <f>F8-L8</f>
        <v>1174536969600</v>
      </c>
      <c r="S8" s="54"/>
    </row>
    <row r="9" spans="1:19" s="12" customFormat="1" x14ac:dyDescent="0.25">
      <c r="A9" s="13"/>
      <c r="B9" s="14"/>
      <c r="C9" s="15"/>
      <c r="D9" s="33"/>
      <c r="E9" s="38"/>
      <c r="F9" s="15"/>
      <c r="G9" s="49">
        <f>G10/($F$8)*100</f>
        <v>0</v>
      </c>
      <c r="H9" s="49">
        <f t="shared" ref="H9:R9" si="0">H10/($F$8)*100</f>
        <v>0</v>
      </c>
      <c r="I9" s="49">
        <f t="shared" si="0"/>
        <v>0</v>
      </c>
      <c r="J9" s="49">
        <f t="shared" si="0"/>
        <v>0</v>
      </c>
      <c r="K9" s="49">
        <f t="shared" si="0"/>
        <v>0</v>
      </c>
      <c r="L9" s="49">
        <f t="shared" si="0"/>
        <v>40</v>
      </c>
      <c r="M9" s="49">
        <f t="shared" si="0"/>
        <v>0</v>
      </c>
      <c r="N9" s="49">
        <f t="shared" si="0"/>
        <v>0</v>
      </c>
      <c r="O9" s="49">
        <f t="shared" si="0"/>
        <v>0</v>
      </c>
      <c r="P9" s="49">
        <f t="shared" si="0"/>
        <v>0</v>
      </c>
      <c r="Q9" s="49">
        <f t="shared" si="0"/>
        <v>0</v>
      </c>
      <c r="R9" s="49">
        <f t="shared" si="0"/>
        <v>60</v>
      </c>
      <c r="S9" s="50" t="s">
        <v>19</v>
      </c>
    </row>
    <row r="10" spans="1:19" s="12" customFormat="1" x14ac:dyDescent="0.25">
      <c r="A10" s="13"/>
      <c r="B10" s="14"/>
      <c r="C10" s="15"/>
      <c r="D10" s="33"/>
      <c r="E10" s="38"/>
      <c r="F10" s="15"/>
      <c r="G10" s="47">
        <f>+G8</f>
        <v>0</v>
      </c>
      <c r="H10" s="47">
        <f t="shared" ref="H10:R10" si="1">+H8</f>
        <v>0</v>
      </c>
      <c r="I10" s="47">
        <f t="shared" si="1"/>
        <v>0</v>
      </c>
      <c r="J10" s="47">
        <f t="shared" si="1"/>
        <v>0</v>
      </c>
      <c r="K10" s="47">
        <f t="shared" si="1"/>
        <v>0</v>
      </c>
      <c r="L10" s="47">
        <f t="shared" si="1"/>
        <v>783024646400</v>
      </c>
      <c r="M10" s="47">
        <f t="shared" si="1"/>
        <v>0</v>
      </c>
      <c r="N10" s="47">
        <f t="shared" si="1"/>
        <v>0</v>
      </c>
      <c r="O10" s="47">
        <f t="shared" si="1"/>
        <v>0</v>
      </c>
      <c r="P10" s="47">
        <f t="shared" si="1"/>
        <v>0</v>
      </c>
      <c r="Q10" s="47">
        <f t="shared" si="1"/>
        <v>0</v>
      </c>
      <c r="R10" s="47">
        <f t="shared" si="1"/>
        <v>1174536969600</v>
      </c>
      <c r="S10" s="48" t="s">
        <v>20</v>
      </c>
    </row>
    <row r="11" spans="1:19" s="12" customFormat="1" x14ac:dyDescent="0.25">
      <c r="A11" s="17"/>
      <c r="B11" s="25"/>
      <c r="C11" s="16"/>
      <c r="D11" s="34"/>
      <c r="E11" s="39"/>
      <c r="F11" s="22"/>
      <c r="G11" s="22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</row>
    <row r="12" spans="1:19" s="12" customFormat="1" x14ac:dyDescent="0.25">
      <c r="A12" s="26"/>
      <c r="B12" s="30" t="s">
        <v>18</v>
      </c>
      <c r="C12" s="27">
        <f>C8</f>
        <v>1957561616000</v>
      </c>
      <c r="D12" s="35"/>
      <c r="E12" s="40"/>
      <c r="F12" s="27"/>
      <c r="G12" s="28">
        <f>G10</f>
        <v>0</v>
      </c>
      <c r="H12" s="28">
        <f t="shared" ref="H12:R12" si="2">H10</f>
        <v>0</v>
      </c>
      <c r="I12" s="28">
        <f>I10</f>
        <v>0</v>
      </c>
      <c r="J12" s="28">
        <f t="shared" si="2"/>
        <v>0</v>
      </c>
      <c r="K12" s="28">
        <f t="shared" si="2"/>
        <v>0</v>
      </c>
      <c r="L12" s="28">
        <f t="shared" si="2"/>
        <v>783024646400</v>
      </c>
      <c r="M12" s="28">
        <f t="shared" si="2"/>
        <v>0</v>
      </c>
      <c r="N12" s="28">
        <f t="shared" si="2"/>
        <v>0</v>
      </c>
      <c r="O12" s="28">
        <f t="shared" si="2"/>
        <v>0</v>
      </c>
      <c r="P12" s="28">
        <f t="shared" si="2"/>
        <v>0</v>
      </c>
      <c r="Q12" s="28">
        <f t="shared" si="2"/>
        <v>0</v>
      </c>
      <c r="R12" s="28">
        <f t="shared" si="2"/>
        <v>1174536969600</v>
      </c>
      <c r="S12" s="28">
        <f>SUM(G12:R12)</f>
        <v>1957561616000</v>
      </c>
    </row>
    <row r="13" spans="1:19" x14ac:dyDescent="0.25">
      <c r="S13" s="29" t="b">
        <f>S12=C12</f>
        <v>1</v>
      </c>
    </row>
    <row r="14" spans="1:19" s="4" customFormat="1" x14ac:dyDescent="0.25">
      <c r="A14" s="3"/>
      <c r="B14" s="1"/>
      <c r="C14" s="1"/>
      <c r="D14" s="1"/>
      <c r="E14" s="1"/>
      <c r="S14" s="1"/>
    </row>
    <row r="15" spans="1:19" s="4" customFormat="1" x14ac:dyDescent="0.25">
      <c r="A15" s="3"/>
      <c r="B15" s="1"/>
      <c r="C15" s="1"/>
      <c r="D15" s="1"/>
      <c r="E15" s="1"/>
      <c r="S15" s="1"/>
    </row>
    <row r="16" spans="1:19" s="4" customFormat="1" x14ac:dyDescent="0.25">
      <c r="A16" s="3"/>
      <c r="B16" s="1"/>
      <c r="C16" s="1"/>
      <c r="D16" s="1"/>
      <c r="E16" s="1"/>
      <c r="S16" s="1"/>
    </row>
    <row r="17" spans="1:19" s="4" customFormat="1" x14ac:dyDescent="0.25">
      <c r="A17" s="3"/>
      <c r="B17" s="1"/>
      <c r="C17" s="1"/>
      <c r="D17" s="1"/>
      <c r="E17" s="1"/>
      <c r="S17" s="1"/>
    </row>
    <row r="18" spans="1:19" s="4" customFormat="1" x14ac:dyDescent="0.25">
      <c r="A18" s="3"/>
      <c r="B18" s="1"/>
      <c r="C18" s="1"/>
      <c r="D18" s="1"/>
      <c r="E18" s="1"/>
      <c r="S18" s="1"/>
    </row>
    <row r="19" spans="1:19" s="4" customFormat="1" x14ac:dyDescent="0.25">
      <c r="A19" s="3"/>
      <c r="B19" s="1"/>
      <c r="C19" s="1"/>
      <c r="D19" s="1"/>
      <c r="E19" s="1"/>
      <c r="S19" s="1"/>
    </row>
    <row r="20" spans="1:19" s="4" customFormat="1" x14ac:dyDescent="0.25">
      <c r="A20" s="3"/>
      <c r="B20" s="1"/>
      <c r="C20" s="1"/>
      <c r="D20" s="1"/>
      <c r="E20" s="1"/>
      <c r="S20" s="1"/>
    </row>
    <row r="21" spans="1:19" s="4" customFormat="1" x14ac:dyDescent="0.25">
      <c r="A21" s="3"/>
      <c r="B21" s="1"/>
      <c r="C21" s="1"/>
      <c r="D21" s="1"/>
      <c r="E21" s="1"/>
      <c r="S21" s="1"/>
    </row>
    <row r="22" spans="1:19" s="4" customFormat="1" x14ac:dyDescent="0.25">
      <c r="A22" s="3"/>
      <c r="B22" s="1"/>
      <c r="C22" s="1"/>
      <c r="D22" s="1"/>
      <c r="E22" s="1"/>
      <c r="S22" s="1"/>
    </row>
    <row r="23" spans="1:19" s="4" customFormat="1" x14ac:dyDescent="0.25">
      <c r="A23" s="3"/>
      <c r="B23" s="1"/>
      <c r="C23" s="1"/>
      <c r="D23" s="1"/>
      <c r="E23" s="1"/>
      <c r="S23" s="1"/>
    </row>
    <row r="24" spans="1:19" s="4" customFormat="1" x14ac:dyDescent="0.25">
      <c r="A24" s="1"/>
      <c r="B24" s="1"/>
      <c r="C24" s="1"/>
      <c r="D24" s="1"/>
      <c r="E24" s="1"/>
      <c r="S24" s="1"/>
    </row>
    <row r="25" spans="1:19" s="4" customFormat="1" x14ac:dyDescent="0.25">
      <c r="A25" s="1"/>
      <c r="B25" s="1"/>
      <c r="C25" s="1"/>
      <c r="D25" s="1"/>
      <c r="E25" s="1"/>
      <c r="S25" s="1"/>
    </row>
    <row r="26" spans="1:19" s="4" customFormat="1" x14ac:dyDescent="0.25">
      <c r="A26" s="1"/>
      <c r="B26" s="1"/>
      <c r="C26" s="1"/>
      <c r="D26" s="1"/>
      <c r="E26" s="1"/>
      <c r="S26" s="1"/>
    </row>
    <row r="27" spans="1:19" s="4" customFormat="1" x14ac:dyDescent="0.25">
      <c r="A27" s="1"/>
      <c r="B27" s="1"/>
      <c r="C27" s="1"/>
      <c r="D27" s="1"/>
      <c r="E27" s="1"/>
      <c r="S27" s="1"/>
    </row>
    <row r="28" spans="1:19" s="4" customFormat="1" x14ac:dyDescent="0.25">
      <c r="A28" s="1"/>
      <c r="B28" s="1"/>
      <c r="C28" s="1"/>
      <c r="D28" s="1"/>
      <c r="E28" s="1"/>
      <c r="S28" s="1"/>
    </row>
    <row r="29" spans="1:19" s="4" customFormat="1" x14ac:dyDescent="0.25">
      <c r="A29" s="1"/>
      <c r="B29" s="1"/>
      <c r="C29" s="1"/>
      <c r="D29" s="1"/>
      <c r="E29" s="1"/>
      <c r="S29" s="1"/>
    </row>
    <row r="30" spans="1:19" s="4" customFormat="1" x14ac:dyDescent="0.25">
      <c r="A30" s="1"/>
      <c r="B30" s="1"/>
      <c r="C30" s="1"/>
      <c r="D30" s="1"/>
      <c r="E30" s="1"/>
      <c r="S30" s="1"/>
    </row>
    <row r="31" spans="1:19" s="4" customFormat="1" x14ac:dyDescent="0.25">
      <c r="A31" s="1"/>
      <c r="B31" s="1"/>
      <c r="C31" s="1"/>
      <c r="D31" s="1"/>
      <c r="E31" s="1"/>
      <c r="S31" s="1"/>
    </row>
    <row r="32" spans="1:19" s="4" customFormat="1" x14ac:dyDescent="0.25">
      <c r="A32" s="1"/>
      <c r="B32" s="1"/>
      <c r="C32" s="1"/>
      <c r="D32" s="1"/>
      <c r="E32" s="1"/>
      <c r="S32" s="1"/>
    </row>
    <row r="33" spans="1:19" s="4" customFormat="1" x14ac:dyDescent="0.25">
      <c r="A33" s="1"/>
      <c r="B33" s="1"/>
      <c r="C33" s="1"/>
      <c r="D33" s="1"/>
      <c r="E33" s="1"/>
      <c r="S33" s="1"/>
    </row>
    <row r="34" spans="1:19" s="4" customFormat="1" x14ac:dyDescent="0.25">
      <c r="A34" s="1"/>
      <c r="B34" s="1"/>
      <c r="C34" s="1"/>
      <c r="D34" s="1"/>
      <c r="E34" s="1"/>
      <c r="S34" s="1"/>
    </row>
    <row r="35" spans="1:19" s="4" customFormat="1" x14ac:dyDescent="0.25">
      <c r="A35" s="1"/>
      <c r="B35" s="1"/>
      <c r="C35" s="1"/>
      <c r="D35" s="1"/>
      <c r="E35" s="1"/>
      <c r="S35" s="1"/>
    </row>
    <row r="36" spans="1:19" s="4" customFormat="1" x14ac:dyDescent="0.25">
      <c r="A36" s="1"/>
      <c r="B36" s="1"/>
      <c r="C36" s="1"/>
      <c r="D36" s="1"/>
      <c r="E36" s="1"/>
      <c r="S36" s="1"/>
    </row>
    <row r="37" spans="1:19" s="4" customFormat="1" x14ac:dyDescent="0.25">
      <c r="A37" s="1"/>
      <c r="B37" s="1"/>
      <c r="C37" s="1"/>
      <c r="D37" s="1"/>
      <c r="E37" s="1"/>
      <c r="S37" s="1"/>
    </row>
    <row r="38" spans="1:19" s="4" customFormat="1" x14ac:dyDescent="0.25">
      <c r="A38" s="1"/>
      <c r="B38" s="1"/>
      <c r="C38" s="1"/>
      <c r="D38" s="1"/>
      <c r="E38" s="1"/>
      <c r="S38" s="1"/>
    </row>
    <row r="39" spans="1:19" s="4" customFormat="1" x14ac:dyDescent="0.25">
      <c r="A39" s="1"/>
      <c r="B39" s="1"/>
      <c r="C39" s="1"/>
      <c r="D39" s="1"/>
      <c r="E39" s="1"/>
      <c r="S39" s="1"/>
    </row>
    <row r="40" spans="1:19" s="4" customFormat="1" x14ac:dyDescent="0.25">
      <c r="A40" s="1"/>
      <c r="B40" s="1"/>
      <c r="C40" s="1"/>
      <c r="D40" s="1"/>
      <c r="E40" s="1"/>
      <c r="S40" s="1"/>
    </row>
    <row r="41" spans="1:19" s="4" customFormat="1" x14ac:dyDescent="0.25">
      <c r="A41" s="1"/>
      <c r="B41" s="1"/>
      <c r="C41" s="1"/>
      <c r="D41" s="1"/>
      <c r="E41" s="1"/>
      <c r="S41" s="1"/>
    </row>
    <row r="42" spans="1:19" s="4" customFormat="1" x14ac:dyDescent="0.25">
      <c r="A42" s="1"/>
      <c r="B42" s="1"/>
      <c r="C42" s="1"/>
      <c r="D42" s="1"/>
      <c r="E42" s="1"/>
      <c r="S42" s="1"/>
    </row>
    <row r="43" spans="1:19" s="4" customFormat="1" x14ac:dyDescent="0.25">
      <c r="A43" s="1"/>
      <c r="B43" s="1"/>
      <c r="C43" s="1"/>
      <c r="D43" s="1"/>
      <c r="E43" s="1"/>
      <c r="S43" s="1"/>
    </row>
    <row r="44" spans="1:19" s="4" customFormat="1" x14ac:dyDescent="0.25">
      <c r="A44" s="1"/>
      <c r="B44" s="1"/>
      <c r="C44" s="1"/>
      <c r="D44" s="1"/>
      <c r="E44" s="1"/>
      <c r="S44" s="1"/>
    </row>
    <row r="45" spans="1:19" s="4" customFormat="1" x14ac:dyDescent="0.25">
      <c r="A45" s="1"/>
      <c r="B45" s="1"/>
      <c r="C45" s="1"/>
      <c r="D45" s="1"/>
      <c r="E45" s="1"/>
      <c r="S45" s="1"/>
    </row>
    <row r="46" spans="1:19" s="4" customFormat="1" x14ac:dyDescent="0.25">
      <c r="A46" s="1"/>
      <c r="B46" s="1"/>
      <c r="C46" s="1"/>
      <c r="D46" s="1"/>
      <c r="E46" s="1"/>
      <c r="S46" s="1"/>
    </row>
    <row r="47" spans="1:19" s="4" customFormat="1" x14ac:dyDescent="0.25">
      <c r="A47" s="1"/>
      <c r="B47" s="1"/>
      <c r="C47" s="1"/>
      <c r="D47" s="1"/>
      <c r="E47" s="1"/>
      <c r="S47" s="1"/>
    </row>
    <row r="48" spans="1:19" s="4" customFormat="1" x14ac:dyDescent="0.25">
      <c r="A48" s="1"/>
      <c r="B48" s="1"/>
      <c r="C48" s="1"/>
      <c r="D48" s="1"/>
      <c r="E48" s="1"/>
      <c r="S48" s="1"/>
    </row>
    <row r="49" spans="1:19" s="4" customFormat="1" x14ac:dyDescent="0.25">
      <c r="A49" s="1"/>
      <c r="B49" s="1"/>
      <c r="C49" s="1"/>
      <c r="D49" s="1"/>
      <c r="E49" s="1"/>
      <c r="S49" s="1"/>
    </row>
    <row r="50" spans="1:19" s="4" customFormat="1" x14ac:dyDescent="0.25">
      <c r="A50" s="1"/>
      <c r="B50" s="1"/>
      <c r="C50" s="1"/>
      <c r="D50" s="1"/>
      <c r="E50" s="1"/>
      <c r="S50" s="1"/>
    </row>
    <row r="51" spans="1:19" s="4" customFormat="1" x14ac:dyDescent="0.25">
      <c r="A51" s="1"/>
      <c r="B51" s="1"/>
      <c r="C51" s="1"/>
      <c r="D51" s="1"/>
      <c r="E51" s="1"/>
      <c r="S51" s="1"/>
    </row>
    <row r="52" spans="1:19" s="4" customFormat="1" x14ac:dyDescent="0.25">
      <c r="A52" s="1"/>
      <c r="B52" s="1"/>
      <c r="C52" s="1"/>
      <c r="D52" s="1"/>
      <c r="E52" s="1"/>
      <c r="S52" s="1"/>
    </row>
    <row r="53" spans="1:19" s="4" customFormat="1" x14ac:dyDescent="0.25">
      <c r="A53" s="1"/>
      <c r="B53" s="1"/>
      <c r="C53" s="1"/>
      <c r="D53" s="1"/>
      <c r="E53" s="1"/>
      <c r="S53" s="1"/>
    </row>
    <row r="54" spans="1:19" s="4" customFormat="1" x14ac:dyDescent="0.25">
      <c r="A54" s="1"/>
      <c r="B54" s="1"/>
      <c r="C54" s="1"/>
      <c r="D54" s="1"/>
      <c r="E54" s="1"/>
      <c r="S54" s="1"/>
    </row>
    <row r="55" spans="1:19" s="4" customFormat="1" x14ac:dyDescent="0.25">
      <c r="A55" s="1"/>
      <c r="B55" s="1"/>
      <c r="C55" s="1"/>
      <c r="D55" s="1"/>
      <c r="E55" s="1"/>
      <c r="S55" s="1"/>
    </row>
    <row r="56" spans="1:19" s="4" customFormat="1" x14ac:dyDescent="0.25">
      <c r="A56" s="1"/>
      <c r="B56" s="1"/>
      <c r="C56" s="1"/>
      <c r="D56" s="1"/>
      <c r="E56" s="1"/>
      <c r="S56" s="1"/>
    </row>
    <row r="57" spans="1:19" s="4" customFormat="1" x14ac:dyDescent="0.25">
      <c r="A57" s="1"/>
      <c r="B57" s="1"/>
      <c r="C57" s="1"/>
      <c r="D57" s="1"/>
      <c r="E57" s="1"/>
      <c r="S57" s="1"/>
    </row>
    <row r="58" spans="1:19" s="4" customFormat="1" x14ac:dyDescent="0.25">
      <c r="A58" s="1"/>
      <c r="B58" s="1"/>
      <c r="C58" s="1"/>
      <c r="D58" s="1"/>
      <c r="E58" s="1"/>
      <c r="S58" s="1"/>
    </row>
    <row r="59" spans="1:19" s="4" customFormat="1" x14ac:dyDescent="0.25">
      <c r="A59" s="1"/>
      <c r="B59" s="1"/>
      <c r="C59" s="1"/>
      <c r="D59" s="1"/>
      <c r="E59" s="1"/>
      <c r="S59" s="1"/>
    </row>
    <row r="60" spans="1:19" s="4" customFormat="1" x14ac:dyDescent="0.25">
      <c r="A60" s="1"/>
      <c r="B60" s="1"/>
      <c r="C60" s="1"/>
      <c r="D60" s="1"/>
      <c r="E60" s="1"/>
      <c r="S60" s="1"/>
    </row>
    <row r="61" spans="1:19" s="4" customFormat="1" x14ac:dyDescent="0.25">
      <c r="A61" s="1"/>
      <c r="B61" s="1"/>
      <c r="C61" s="1"/>
      <c r="D61" s="1"/>
      <c r="E61" s="1"/>
      <c r="S61" s="1"/>
    </row>
    <row r="62" spans="1:19" s="4" customFormat="1" x14ac:dyDescent="0.25">
      <c r="A62" s="1"/>
      <c r="B62" s="1"/>
      <c r="C62" s="1"/>
      <c r="D62" s="1"/>
      <c r="E62" s="1"/>
      <c r="S62" s="1"/>
    </row>
    <row r="63" spans="1:19" s="4" customFormat="1" x14ac:dyDescent="0.25">
      <c r="A63" s="1"/>
      <c r="B63" s="1"/>
      <c r="C63" s="1"/>
      <c r="D63" s="1"/>
      <c r="E63" s="1"/>
      <c r="S63" s="1"/>
    </row>
    <row r="64" spans="1:19" s="4" customFormat="1" x14ac:dyDescent="0.25">
      <c r="A64" s="1"/>
      <c r="B64" s="1"/>
      <c r="C64" s="1"/>
      <c r="D64" s="1"/>
      <c r="E64" s="1"/>
      <c r="S64" s="1"/>
    </row>
    <row r="65" spans="1:19" s="4" customFormat="1" x14ac:dyDescent="0.25">
      <c r="A65" s="1"/>
      <c r="B65" s="1"/>
      <c r="C65" s="1"/>
      <c r="D65" s="1"/>
      <c r="E65" s="1"/>
      <c r="S65" s="1"/>
    </row>
    <row r="66" spans="1:19" s="4" customFormat="1" x14ac:dyDescent="0.25">
      <c r="A66" s="1"/>
      <c r="B66" s="1"/>
      <c r="C66" s="1"/>
      <c r="D66" s="1"/>
      <c r="E66" s="1"/>
      <c r="S66" s="1"/>
    </row>
    <row r="67" spans="1:19" s="4" customFormat="1" x14ac:dyDescent="0.25">
      <c r="A67" s="1"/>
      <c r="B67" s="1"/>
      <c r="C67" s="1"/>
      <c r="D67" s="1"/>
      <c r="E67" s="1"/>
      <c r="S67" s="1"/>
    </row>
    <row r="68" spans="1:19" s="4" customFormat="1" x14ac:dyDescent="0.25">
      <c r="A68" s="1"/>
      <c r="B68" s="1"/>
      <c r="C68" s="1"/>
      <c r="D68" s="1"/>
      <c r="E68" s="1"/>
      <c r="S68" s="1"/>
    </row>
    <row r="69" spans="1:19" s="4" customFormat="1" x14ac:dyDescent="0.25">
      <c r="A69" s="1"/>
      <c r="B69" s="1"/>
      <c r="C69" s="1"/>
      <c r="D69" s="1"/>
      <c r="E69" s="1"/>
      <c r="S69" s="1"/>
    </row>
    <row r="70" spans="1:19" s="4" customFormat="1" x14ac:dyDescent="0.25">
      <c r="A70" s="1"/>
      <c r="B70" s="1"/>
      <c r="C70" s="1"/>
      <c r="D70" s="1"/>
      <c r="E70" s="1"/>
      <c r="S70" s="1"/>
    </row>
    <row r="71" spans="1:19" s="4" customFormat="1" x14ac:dyDescent="0.25">
      <c r="A71" s="1"/>
      <c r="B71" s="1"/>
      <c r="C71" s="1"/>
      <c r="D71" s="1"/>
      <c r="E71" s="1"/>
      <c r="S71" s="1"/>
    </row>
    <row r="72" spans="1:19" s="4" customFormat="1" x14ac:dyDescent="0.25">
      <c r="A72" s="1"/>
      <c r="B72" s="1"/>
      <c r="C72" s="1"/>
      <c r="D72" s="1"/>
      <c r="E72" s="1"/>
      <c r="S72" s="1"/>
    </row>
    <row r="73" spans="1:19" s="4" customFormat="1" x14ac:dyDescent="0.25">
      <c r="A73" s="1"/>
      <c r="B73" s="1"/>
      <c r="C73" s="1"/>
      <c r="D73" s="1"/>
      <c r="E73" s="1"/>
      <c r="S73" s="1"/>
    </row>
    <row r="74" spans="1:19" s="4" customFormat="1" x14ac:dyDescent="0.25">
      <c r="A74" s="1"/>
      <c r="B74" s="1"/>
      <c r="C74" s="1"/>
      <c r="D74" s="1"/>
      <c r="E74" s="1"/>
      <c r="S74" s="1"/>
    </row>
    <row r="75" spans="1:19" s="4" customFormat="1" x14ac:dyDescent="0.25">
      <c r="A75" s="1"/>
      <c r="B75" s="1"/>
      <c r="C75" s="1"/>
      <c r="D75" s="1"/>
      <c r="E75" s="1"/>
      <c r="S75" s="1"/>
    </row>
    <row r="76" spans="1:19" s="4" customFormat="1" x14ac:dyDescent="0.25">
      <c r="A76" s="1"/>
      <c r="B76" s="1"/>
      <c r="C76" s="1"/>
      <c r="D76" s="1"/>
      <c r="E76" s="1"/>
      <c r="S76" s="1"/>
    </row>
    <row r="77" spans="1:19" s="4" customFormat="1" x14ac:dyDescent="0.25">
      <c r="A77" s="1"/>
      <c r="B77" s="1"/>
      <c r="C77" s="1"/>
      <c r="D77" s="1"/>
      <c r="E77" s="1"/>
      <c r="S77" s="1"/>
    </row>
    <row r="78" spans="1:19" s="4" customFormat="1" x14ac:dyDescent="0.25">
      <c r="A78" s="1"/>
      <c r="B78" s="1"/>
      <c r="C78" s="1"/>
      <c r="D78" s="1"/>
      <c r="E78" s="1"/>
      <c r="S78" s="1"/>
    </row>
    <row r="79" spans="1:19" s="4" customFormat="1" x14ac:dyDescent="0.25">
      <c r="A79" s="1"/>
      <c r="B79" s="1"/>
      <c r="C79" s="1"/>
      <c r="D79" s="1"/>
      <c r="E79" s="1"/>
      <c r="S79" s="1"/>
    </row>
    <row r="80" spans="1:19" s="4" customFormat="1" x14ac:dyDescent="0.25">
      <c r="A80" s="1"/>
      <c r="B80" s="1"/>
      <c r="C80" s="1"/>
      <c r="D80" s="1"/>
      <c r="E80" s="1"/>
      <c r="S80" s="1"/>
    </row>
    <row r="81" spans="1:19" s="4" customFormat="1" x14ac:dyDescent="0.25">
      <c r="A81" s="1"/>
      <c r="B81" s="1"/>
      <c r="C81" s="1"/>
      <c r="D81" s="1"/>
      <c r="E81" s="1"/>
      <c r="S81" s="1"/>
    </row>
    <row r="82" spans="1:19" s="4" customFormat="1" x14ac:dyDescent="0.25">
      <c r="A82" s="1"/>
      <c r="B82" s="1"/>
      <c r="C82" s="1"/>
      <c r="D82" s="1"/>
      <c r="E82" s="1"/>
      <c r="S82" s="1"/>
    </row>
    <row r="83" spans="1:19" s="4" customFormat="1" x14ac:dyDescent="0.25">
      <c r="A83" s="1"/>
      <c r="B83" s="1"/>
      <c r="C83" s="1"/>
      <c r="D83" s="1"/>
      <c r="E83" s="1"/>
      <c r="S83" s="1"/>
    </row>
    <row r="84" spans="1:19" s="4" customFormat="1" x14ac:dyDescent="0.25">
      <c r="A84" s="1"/>
      <c r="B84" s="1"/>
      <c r="C84" s="1"/>
      <c r="D84" s="1"/>
      <c r="E84" s="1"/>
      <c r="S84" s="1"/>
    </row>
    <row r="85" spans="1:19" s="4" customFormat="1" x14ac:dyDescent="0.25">
      <c r="A85" s="1"/>
      <c r="B85" s="1"/>
      <c r="C85" s="1"/>
      <c r="D85" s="1"/>
      <c r="E85" s="1"/>
      <c r="S85" s="1"/>
    </row>
    <row r="86" spans="1:19" s="4" customFormat="1" x14ac:dyDescent="0.25">
      <c r="A86" s="1"/>
      <c r="B86" s="1"/>
      <c r="C86" s="1"/>
      <c r="D86" s="1"/>
      <c r="E86" s="1"/>
      <c r="S86" s="1"/>
    </row>
    <row r="87" spans="1:19" s="4" customFormat="1" x14ac:dyDescent="0.25">
      <c r="A87" s="1"/>
      <c r="B87" s="1"/>
      <c r="C87" s="1"/>
      <c r="D87" s="1"/>
      <c r="E87" s="1"/>
      <c r="S87" s="1"/>
    </row>
    <row r="88" spans="1:19" s="4" customFormat="1" x14ac:dyDescent="0.25">
      <c r="A88" s="1"/>
      <c r="B88" s="1"/>
      <c r="C88" s="1"/>
      <c r="D88" s="1"/>
      <c r="E88" s="1"/>
      <c r="S88" s="1"/>
    </row>
    <row r="89" spans="1:19" s="4" customFormat="1" x14ac:dyDescent="0.25">
      <c r="A89" s="1"/>
      <c r="B89" s="1"/>
      <c r="C89" s="1"/>
      <c r="D89" s="1"/>
      <c r="E89" s="1"/>
      <c r="S89" s="1"/>
    </row>
    <row r="90" spans="1:19" s="4" customFormat="1" x14ac:dyDescent="0.25">
      <c r="A90" s="1"/>
      <c r="B90" s="1"/>
      <c r="C90" s="1"/>
      <c r="D90" s="1"/>
      <c r="E90" s="1"/>
      <c r="S90" s="1"/>
    </row>
    <row r="91" spans="1:19" s="4" customFormat="1" x14ac:dyDescent="0.25">
      <c r="A91" s="1"/>
      <c r="B91" s="1"/>
      <c r="C91" s="1"/>
      <c r="D91" s="1"/>
      <c r="E91" s="1"/>
      <c r="S91" s="1"/>
    </row>
    <row r="92" spans="1:19" s="4" customFormat="1" x14ac:dyDescent="0.25">
      <c r="A92" s="1"/>
      <c r="B92" s="1"/>
      <c r="C92" s="1"/>
      <c r="D92" s="1"/>
      <c r="E92" s="1"/>
      <c r="S92" s="1"/>
    </row>
    <row r="93" spans="1:19" s="4" customFormat="1" x14ac:dyDescent="0.25">
      <c r="A93" s="1"/>
      <c r="B93" s="1"/>
      <c r="C93" s="1"/>
      <c r="D93" s="1"/>
      <c r="E93" s="1"/>
      <c r="S93" s="1"/>
    </row>
    <row r="94" spans="1:19" s="4" customFormat="1" x14ac:dyDescent="0.25">
      <c r="A94" s="1"/>
      <c r="B94" s="1"/>
      <c r="C94" s="1"/>
      <c r="D94" s="1"/>
      <c r="E94" s="1"/>
      <c r="S94" s="1"/>
    </row>
    <row r="95" spans="1:19" s="4" customFormat="1" x14ac:dyDescent="0.25">
      <c r="A95" s="1"/>
      <c r="B95" s="1"/>
      <c r="C95" s="1"/>
      <c r="D95" s="1"/>
      <c r="E95" s="1"/>
      <c r="S95" s="1"/>
    </row>
    <row r="96" spans="1:19" s="4" customFormat="1" x14ac:dyDescent="0.25">
      <c r="A96" s="1"/>
      <c r="B96" s="1"/>
      <c r="C96" s="1"/>
      <c r="D96" s="1"/>
      <c r="E96" s="1"/>
      <c r="S96" s="1"/>
    </row>
    <row r="97" spans="1:19" s="4" customFormat="1" x14ac:dyDescent="0.25">
      <c r="A97" s="1"/>
      <c r="B97" s="1"/>
      <c r="C97" s="1"/>
      <c r="D97" s="1"/>
      <c r="E97" s="1"/>
      <c r="S97" s="1"/>
    </row>
    <row r="98" spans="1:19" s="4" customFormat="1" x14ac:dyDescent="0.25">
      <c r="A98" s="1"/>
      <c r="B98" s="1"/>
      <c r="C98" s="1"/>
      <c r="D98" s="1"/>
      <c r="E98" s="1"/>
      <c r="S98" s="1"/>
    </row>
    <row r="99" spans="1:19" s="4" customFormat="1" x14ac:dyDescent="0.25">
      <c r="A99" s="1"/>
      <c r="B99" s="1"/>
      <c r="C99" s="1"/>
      <c r="D99" s="1"/>
      <c r="E99" s="1"/>
      <c r="S99" s="1"/>
    </row>
    <row r="100" spans="1:19" s="4" customFormat="1" x14ac:dyDescent="0.25">
      <c r="A100" s="1"/>
      <c r="B100" s="1"/>
      <c r="C100" s="1"/>
      <c r="D100" s="1"/>
      <c r="E100" s="1"/>
      <c r="S100" s="1"/>
    </row>
    <row r="101" spans="1:19" s="4" customFormat="1" x14ac:dyDescent="0.25">
      <c r="A101" s="1"/>
      <c r="B101" s="1"/>
      <c r="C101" s="1"/>
      <c r="D101" s="1"/>
      <c r="E101" s="1"/>
      <c r="S101" s="1"/>
    </row>
    <row r="102" spans="1:19" s="4" customFormat="1" x14ac:dyDescent="0.25">
      <c r="A102" s="1"/>
      <c r="B102" s="1"/>
      <c r="C102" s="1"/>
      <c r="D102" s="1"/>
      <c r="E102" s="1"/>
      <c r="S102" s="1"/>
    </row>
    <row r="103" spans="1:19" s="4" customFormat="1" x14ac:dyDescent="0.25">
      <c r="A103" s="1"/>
      <c r="B103" s="1"/>
      <c r="C103" s="1"/>
      <c r="D103" s="1"/>
      <c r="E103" s="1"/>
      <c r="S103" s="1"/>
    </row>
    <row r="104" spans="1:19" s="4" customFormat="1" x14ac:dyDescent="0.25">
      <c r="A104" s="1"/>
      <c r="B104" s="1"/>
      <c r="C104" s="1"/>
      <c r="D104" s="1"/>
      <c r="E104" s="1"/>
      <c r="S104" s="1"/>
    </row>
    <row r="105" spans="1:19" s="4" customFormat="1" x14ac:dyDescent="0.25">
      <c r="A105" s="1"/>
      <c r="B105" s="1"/>
      <c r="C105" s="1"/>
      <c r="D105" s="1"/>
      <c r="E105" s="1"/>
      <c r="S105" s="1"/>
    </row>
    <row r="106" spans="1:19" s="4" customFormat="1" x14ac:dyDescent="0.25">
      <c r="A106" s="1"/>
      <c r="B106" s="1"/>
      <c r="C106" s="1"/>
      <c r="D106" s="1"/>
      <c r="E106" s="1"/>
      <c r="S106" s="1"/>
    </row>
    <row r="107" spans="1:19" s="4" customFormat="1" x14ac:dyDescent="0.25">
      <c r="A107" s="1"/>
      <c r="B107" s="1"/>
      <c r="C107" s="1"/>
      <c r="D107" s="1"/>
      <c r="E107" s="1"/>
      <c r="S107" s="1"/>
    </row>
    <row r="108" spans="1:19" s="4" customFormat="1" x14ac:dyDescent="0.25">
      <c r="A108" s="1"/>
      <c r="B108" s="1"/>
      <c r="C108" s="1"/>
      <c r="D108" s="1"/>
      <c r="E108" s="1"/>
      <c r="S108" s="1"/>
    </row>
    <row r="109" spans="1:19" s="4" customFormat="1" x14ac:dyDescent="0.25">
      <c r="A109" s="1"/>
      <c r="B109" s="1"/>
      <c r="C109" s="1"/>
      <c r="D109" s="1"/>
      <c r="E109" s="1"/>
      <c r="S109" s="1"/>
    </row>
    <row r="110" spans="1:19" s="4" customFormat="1" x14ac:dyDescent="0.25">
      <c r="A110" s="1"/>
      <c r="B110" s="1"/>
      <c r="C110" s="1"/>
      <c r="D110" s="1"/>
      <c r="E110" s="1"/>
      <c r="S110" s="1"/>
    </row>
    <row r="111" spans="1:19" s="4" customFormat="1" x14ac:dyDescent="0.25">
      <c r="A111" s="1"/>
      <c r="B111" s="1"/>
      <c r="C111" s="1"/>
      <c r="D111" s="1"/>
      <c r="E111" s="1"/>
      <c r="S111" s="1"/>
    </row>
    <row r="112" spans="1:19" s="4" customFormat="1" x14ac:dyDescent="0.25">
      <c r="A112" s="1"/>
      <c r="B112" s="1"/>
      <c r="C112" s="1"/>
      <c r="D112" s="1"/>
      <c r="E112" s="1"/>
      <c r="S112" s="1"/>
    </row>
    <row r="113" spans="1:19" s="4" customFormat="1" x14ac:dyDescent="0.25">
      <c r="A113" s="1"/>
      <c r="B113" s="1"/>
      <c r="C113" s="1"/>
      <c r="D113" s="1"/>
      <c r="E113" s="1"/>
      <c r="S113" s="1"/>
    </row>
    <row r="114" spans="1:19" s="4" customFormat="1" x14ac:dyDescent="0.25">
      <c r="A114" s="1"/>
      <c r="B114" s="1"/>
      <c r="C114" s="1"/>
      <c r="D114" s="1"/>
      <c r="E114" s="1"/>
      <c r="S114" s="1"/>
    </row>
    <row r="115" spans="1:19" s="4" customFormat="1" x14ac:dyDescent="0.25">
      <c r="A115" s="1"/>
      <c r="B115" s="1"/>
      <c r="C115" s="1"/>
      <c r="D115" s="1"/>
      <c r="E115" s="1"/>
      <c r="S115" s="1"/>
    </row>
    <row r="116" spans="1:19" s="4" customFormat="1" x14ac:dyDescent="0.25">
      <c r="A116" s="1"/>
      <c r="B116" s="1"/>
      <c r="C116" s="1"/>
      <c r="D116" s="1"/>
      <c r="E116" s="1"/>
      <c r="S116" s="1"/>
    </row>
    <row r="117" spans="1:19" s="4" customFormat="1" x14ac:dyDescent="0.25">
      <c r="A117" s="1"/>
      <c r="B117" s="1"/>
      <c r="C117" s="1"/>
      <c r="D117" s="1"/>
      <c r="E117" s="1"/>
      <c r="S117" s="1"/>
    </row>
    <row r="118" spans="1:19" s="4" customFormat="1" x14ac:dyDescent="0.25">
      <c r="A118" s="1"/>
      <c r="B118" s="1"/>
      <c r="C118" s="1"/>
      <c r="D118" s="1"/>
      <c r="E118" s="1"/>
      <c r="S118" s="1"/>
    </row>
  </sheetData>
  <mergeCells count="11">
    <mergeCell ref="G7:R7"/>
    <mergeCell ref="A1:S1"/>
    <mergeCell ref="A2:S2"/>
    <mergeCell ref="A3:S3"/>
    <mergeCell ref="A5:A6"/>
    <mergeCell ref="B5:B6"/>
    <mergeCell ref="C5:C6"/>
    <mergeCell ref="D5:E6"/>
    <mergeCell ref="F5:F6"/>
    <mergeCell ref="G5:R5"/>
    <mergeCell ref="S5:S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54FB6-6AF8-4AF7-9587-2CEF9E9AC6F7}">
  <dimension ref="A1:S118"/>
  <sheetViews>
    <sheetView zoomScale="85" zoomScaleNormal="85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C8" sqref="C8"/>
    </sheetView>
  </sheetViews>
  <sheetFormatPr defaultRowHeight="15" x14ac:dyDescent="0.25"/>
  <cols>
    <col min="1" max="1" width="6.5703125" style="1" customWidth="1"/>
    <col min="2" max="2" width="41.42578125" style="2" customWidth="1"/>
    <col min="3" max="3" width="22.7109375" style="1" bestFit="1" customWidth="1"/>
    <col min="4" max="4" width="9.28515625" style="1" bestFit="1" customWidth="1"/>
    <col min="5" max="5" width="47.42578125" style="2" customWidth="1"/>
    <col min="6" max="6" width="24.5703125" style="4" bestFit="1" customWidth="1"/>
    <col min="7" max="10" width="19.42578125" style="4" bestFit="1" customWidth="1"/>
    <col min="11" max="11" width="18" style="4" bestFit="1" customWidth="1"/>
    <col min="12" max="12" width="24.5703125" style="4" bestFit="1" customWidth="1"/>
    <col min="13" max="17" width="18" style="4" bestFit="1" customWidth="1"/>
    <col min="18" max="18" width="22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62" t="s">
        <v>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19" ht="18" x14ac:dyDescent="0.25">
      <c r="A2" s="62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</row>
    <row r="3" spans="1:19" ht="18" x14ac:dyDescent="0.25">
      <c r="A3" s="62" t="s">
        <v>21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</row>
    <row r="5" spans="1:19" s="41" customFormat="1" x14ac:dyDescent="0.25">
      <c r="A5" s="57" t="s">
        <v>1</v>
      </c>
      <c r="B5" s="64" t="s">
        <v>10</v>
      </c>
      <c r="C5" s="58" t="s">
        <v>12</v>
      </c>
      <c r="D5" s="65" t="s">
        <v>11</v>
      </c>
      <c r="E5" s="66"/>
      <c r="F5" s="60" t="s">
        <v>12</v>
      </c>
      <c r="G5" s="63" t="s">
        <v>2</v>
      </c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57" t="s">
        <v>3</v>
      </c>
    </row>
    <row r="6" spans="1:19" s="41" customFormat="1" x14ac:dyDescent="0.25">
      <c r="A6" s="57"/>
      <c r="B6" s="64"/>
      <c r="C6" s="59"/>
      <c r="D6" s="67"/>
      <c r="E6" s="68"/>
      <c r="F6" s="61"/>
      <c r="G6" s="43" t="s">
        <v>26</v>
      </c>
      <c r="H6" s="43" t="s">
        <v>27</v>
      </c>
      <c r="I6" s="43" t="s">
        <v>28</v>
      </c>
      <c r="J6" s="43" t="s">
        <v>29</v>
      </c>
      <c r="K6" s="43" t="s">
        <v>30</v>
      </c>
      <c r="L6" s="43" t="s">
        <v>31</v>
      </c>
      <c r="M6" s="43" t="s">
        <v>32</v>
      </c>
      <c r="N6" s="43" t="s">
        <v>33</v>
      </c>
      <c r="O6" s="43" t="s">
        <v>34</v>
      </c>
      <c r="P6" s="43" t="s">
        <v>35</v>
      </c>
      <c r="Q6" s="43" t="s">
        <v>37</v>
      </c>
      <c r="R6" s="43" t="s">
        <v>36</v>
      </c>
      <c r="S6" s="57"/>
    </row>
    <row r="7" spans="1:19" x14ac:dyDescent="0.25">
      <c r="A7" s="69">
        <v>1</v>
      </c>
      <c r="B7" s="70">
        <v>2</v>
      </c>
      <c r="C7" s="69">
        <v>3</v>
      </c>
      <c r="D7" s="71"/>
      <c r="E7" s="72">
        <v>4</v>
      </c>
      <c r="F7" s="73">
        <v>5</v>
      </c>
      <c r="G7" s="74">
        <v>6</v>
      </c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69">
        <v>7</v>
      </c>
    </row>
    <row r="8" spans="1:19" s="12" customFormat="1" ht="35.25" customHeight="1" x14ac:dyDescent="0.25">
      <c r="A8" s="8">
        <v>1</v>
      </c>
      <c r="B8" s="9" t="s">
        <v>122</v>
      </c>
      <c r="C8" s="10">
        <f>+F8</f>
        <v>893526117000</v>
      </c>
      <c r="D8" s="52" t="s">
        <v>23</v>
      </c>
      <c r="E8" s="53" t="s">
        <v>122</v>
      </c>
      <c r="F8" s="54">
        <v>893526117000</v>
      </c>
      <c r="G8" s="54">
        <v>0</v>
      </c>
      <c r="H8" s="54">
        <v>0</v>
      </c>
      <c r="I8" s="54">
        <v>0</v>
      </c>
      <c r="J8" s="54">
        <v>0</v>
      </c>
      <c r="K8" s="54">
        <v>0</v>
      </c>
      <c r="L8" s="54">
        <v>714820893600</v>
      </c>
      <c r="M8" s="54">
        <v>0</v>
      </c>
      <c r="N8" s="54">
        <v>0</v>
      </c>
      <c r="O8" s="54">
        <v>0</v>
      </c>
      <c r="P8" s="54">
        <v>0</v>
      </c>
      <c r="Q8" s="54">
        <v>0</v>
      </c>
      <c r="R8" s="54">
        <f>F8-L8</f>
        <v>178705223400</v>
      </c>
      <c r="S8" s="54"/>
    </row>
    <row r="9" spans="1:19" s="12" customFormat="1" x14ac:dyDescent="0.25">
      <c r="A9" s="13"/>
      <c r="B9" s="14"/>
      <c r="C9" s="15"/>
      <c r="D9" s="33"/>
      <c r="E9" s="38"/>
      <c r="F9" s="15"/>
      <c r="G9" s="49">
        <f>G10/($F$8)*100</f>
        <v>0</v>
      </c>
      <c r="H9" s="49">
        <f t="shared" ref="H9:R9" si="0">H10/($F$8)*100</f>
        <v>0</v>
      </c>
      <c r="I9" s="49">
        <f t="shared" si="0"/>
        <v>0</v>
      </c>
      <c r="J9" s="49">
        <f t="shared" si="0"/>
        <v>0</v>
      </c>
      <c r="K9" s="49">
        <f t="shared" si="0"/>
        <v>0</v>
      </c>
      <c r="L9" s="49">
        <f t="shared" si="0"/>
        <v>80</v>
      </c>
      <c r="M9" s="49">
        <f t="shared" si="0"/>
        <v>0</v>
      </c>
      <c r="N9" s="49">
        <f t="shared" si="0"/>
        <v>0</v>
      </c>
      <c r="O9" s="49">
        <f t="shared" si="0"/>
        <v>0</v>
      </c>
      <c r="P9" s="49">
        <f t="shared" si="0"/>
        <v>0</v>
      </c>
      <c r="Q9" s="49">
        <f t="shared" si="0"/>
        <v>0</v>
      </c>
      <c r="R9" s="49">
        <f t="shared" si="0"/>
        <v>20</v>
      </c>
      <c r="S9" s="50" t="s">
        <v>19</v>
      </c>
    </row>
    <row r="10" spans="1:19" s="12" customFormat="1" x14ac:dyDescent="0.25">
      <c r="A10" s="13"/>
      <c r="B10" s="14"/>
      <c r="C10" s="15"/>
      <c r="D10" s="33"/>
      <c r="E10" s="38"/>
      <c r="F10" s="15"/>
      <c r="G10" s="47">
        <f>+G8</f>
        <v>0</v>
      </c>
      <c r="H10" s="47">
        <f t="shared" ref="H10:R10" si="1">+H8</f>
        <v>0</v>
      </c>
      <c r="I10" s="47">
        <f t="shared" si="1"/>
        <v>0</v>
      </c>
      <c r="J10" s="47">
        <f t="shared" si="1"/>
        <v>0</v>
      </c>
      <c r="K10" s="47">
        <f t="shared" si="1"/>
        <v>0</v>
      </c>
      <c r="L10" s="47">
        <f t="shared" si="1"/>
        <v>714820893600</v>
      </c>
      <c r="M10" s="47">
        <f t="shared" si="1"/>
        <v>0</v>
      </c>
      <c r="N10" s="47">
        <f t="shared" si="1"/>
        <v>0</v>
      </c>
      <c r="O10" s="47">
        <f t="shared" si="1"/>
        <v>0</v>
      </c>
      <c r="P10" s="47">
        <f t="shared" si="1"/>
        <v>0</v>
      </c>
      <c r="Q10" s="47">
        <f t="shared" si="1"/>
        <v>0</v>
      </c>
      <c r="R10" s="47">
        <f t="shared" si="1"/>
        <v>178705223400</v>
      </c>
      <c r="S10" s="48" t="s">
        <v>20</v>
      </c>
    </row>
    <row r="11" spans="1:19" s="12" customFormat="1" x14ac:dyDescent="0.25">
      <c r="A11" s="17"/>
      <c r="B11" s="25"/>
      <c r="C11" s="16"/>
      <c r="D11" s="34"/>
      <c r="E11" s="39"/>
      <c r="F11" s="22"/>
      <c r="G11" s="22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</row>
    <row r="12" spans="1:19" s="12" customFormat="1" x14ac:dyDescent="0.25">
      <c r="A12" s="26"/>
      <c r="B12" s="30" t="s">
        <v>18</v>
      </c>
      <c r="C12" s="27">
        <f>C8</f>
        <v>893526117000</v>
      </c>
      <c r="D12" s="35"/>
      <c r="E12" s="40"/>
      <c r="F12" s="27"/>
      <c r="G12" s="28">
        <f>G10</f>
        <v>0</v>
      </c>
      <c r="H12" s="28">
        <f t="shared" ref="H12:R12" si="2">H10</f>
        <v>0</v>
      </c>
      <c r="I12" s="28">
        <f>I10</f>
        <v>0</v>
      </c>
      <c r="J12" s="28">
        <f t="shared" si="2"/>
        <v>0</v>
      </c>
      <c r="K12" s="28">
        <f t="shared" si="2"/>
        <v>0</v>
      </c>
      <c r="L12" s="28">
        <f t="shared" si="2"/>
        <v>714820893600</v>
      </c>
      <c r="M12" s="28">
        <f t="shared" si="2"/>
        <v>0</v>
      </c>
      <c r="N12" s="28">
        <f t="shared" si="2"/>
        <v>0</v>
      </c>
      <c r="O12" s="28">
        <f t="shared" si="2"/>
        <v>0</v>
      </c>
      <c r="P12" s="28">
        <f t="shared" si="2"/>
        <v>0</v>
      </c>
      <c r="Q12" s="28">
        <f t="shared" si="2"/>
        <v>0</v>
      </c>
      <c r="R12" s="28">
        <f t="shared" si="2"/>
        <v>178705223400</v>
      </c>
      <c r="S12" s="28">
        <f>SUM(G12:R12)</f>
        <v>893526117000</v>
      </c>
    </row>
    <row r="13" spans="1:19" x14ac:dyDescent="0.25">
      <c r="S13" s="29" t="b">
        <f>S12=C12</f>
        <v>1</v>
      </c>
    </row>
    <row r="14" spans="1:19" s="4" customFormat="1" x14ac:dyDescent="0.25">
      <c r="A14" s="3"/>
      <c r="B14" s="1"/>
      <c r="C14" s="1"/>
      <c r="D14" s="1"/>
      <c r="E14" s="1"/>
      <c r="S14" s="1"/>
    </row>
    <row r="15" spans="1:19" s="4" customFormat="1" x14ac:dyDescent="0.25">
      <c r="A15" s="3"/>
      <c r="B15" s="1"/>
      <c r="C15" s="1"/>
      <c r="D15" s="1"/>
      <c r="E15" s="1"/>
      <c r="S15" s="1"/>
    </row>
    <row r="16" spans="1:19" s="4" customFormat="1" x14ac:dyDescent="0.25">
      <c r="A16" s="3"/>
      <c r="B16" s="1"/>
      <c r="C16" s="1"/>
      <c r="D16" s="1"/>
      <c r="E16" s="1"/>
      <c r="S16" s="1"/>
    </row>
    <row r="17" spans="1:19" s="4" customFormat="1" x14ac:dyDescent="0.25">
      <c r="A17" s="3"/>
      <c r="B17" s="1"/>
      <c r="C17" s="1"/>
      <c r="D17" s="1"/>
      <c r="E17" s="1"/>
      <c r="S17" s="1"/>
    </row>
    <row r="18" spans="1:19" s="4" customFormat="1" x14ac:dyDescent="0.25">
      <c r="A18" s="3"/>
      <c r="B18" s="1"/>
      <c r="C18" s="1"/>
      <c r="D18" s="1"/>
      <c r="E18" s="1"/>
      <c r="S18" s="1"/>
    </row>
    <row r="19" spans="1:19" s="4" customFormat="1" x14ac:dyDescent="0.25">
      <c r="A19" s="3"/>
      <c r="B19" s="1"/>
      <c r="C19" s="1"/>
      <c r="D19" s="1"/>
      <c r="E19" s="1"/>
      <c r="S19" s="1"/>
    </row>
    <row r="20" spans="1:19" s="4" customFormat="1" x14ac:dyDescent="0.25">
      <c r="A20" s="3"/>
      <c r="B20" s="1"/>
      <c r="C20" s="1"/>
      <c r="D20" s="1"/>
      <c r="E20" s="1"/>
      <c r="S20" s="1"/>
    </row>
    <row r="21" spans="1:19" s="4" customFormat="1" x14ac:dyDescent="0.25">
      <c r="A21" s="3"/>
      <c r="B21" s="1"/>
      <c r="C21" s="1"/>
      <c r="D21" s="1"/>
      <c r="E21" s="1"/>
      <c r="S21" s="1"/>
    </row>
    <row r="22" spans="1:19" s="4" customFormat="1" x14ac:dyDescent="0.25">
      <c r="A22" s="3"/>
      <c r="B22" s="1"/>
      <c r="C22" s="1"/>
      <c r="D22" s="1"/>
      <c r="E22" s="1"/>
      <c r="S22" s="1"/>
    </row>
    <row r="23" spans="1:19" s="4" customFormat="1" x14ac:dyDescent="0.25">
      <c r="A23" s="3"/>
      <c r="B23" s="1"/>
      <c r="C23" s="1"/>
      <c r="D23" s="1"/>
      <c r="E23" s="1"/>
      <c r="S23" s="1"/>
    </row>
    <row r="24" spans="1:19" s="4" customFormat="1" x14ac:dyDescent="0.25">
      <c r="A24" s="1"/>
      <c r="B24" s="1"/>
      <c r="C24" s="1"/>
      <c r="D24" s="1"/>
      <c r="E24" s="1"/>
      <c r="S24" s="1"/>
    </row>
    <row r="25" spans="1:19" s="4" customFormat="1" x14ac:dyDescent="0.25">
      <c r="A25" s="1"/>
      <c r="B25" s="1"/>
      <c r="C25" s="1"/>
      <c r="D25" s="1"/>
      <c r="E25" s="1"/>
      <c r="S25" s="1"/>
    </row>
    <row r="26" spans="1:19" s="4" customFormat="1" x14ac:dyDescent="0.25">
      <c r="A26" s="1"/>
      <c r="B26" s="1"/>
      <c r="C26" s="1"/>
      <c r="D26" s="1"/>
      <c r="E26" s="1"/>
      <c r="S26" s="1"/>
    </row>
    <row r="27" spans="1:19" s="4" customFormat="1" x14ac:dyDescent="0.25">
      <c r="A27" s="1"/>
      <c r="B27" s="1"/>
      <c r="C27" s="1"/>
      <c r="D27" s="1"/>
      <c r="E27" s="1"/>
      <c r="S27" s="1"/>
    </row>
    <row r="28" spans="1:19" s="4" customFormat="1" x14ac:dyDescent="0.25">
      <c r="A28" s="1"/>
      <c r="B28" s="1"/>
      <c r="C28" s="1"/>
      <c r="D28" s="1"/>
      <c r="E28" s="1"/>
      <c r="S28" s="1"/>
    </row>
    <row r="29" spans="1:19" s="4" customFormat="1" x14ac:dyDescent="0.25">
      <c r="A29" s="1"/>
      <c r="B29" s="1"/>
      <c r="C29" s="1"/>
      <c r="D29" s="1"/>
      <c r="E29" s="1"/>
      <c r="S29" s="1"/>
    </row>
    <row r="30" spans="1:19" s="4" customFormat="1" x14ac:dyDescent="0.25">
      <c r="A30" s="1"/>
      <c r="B30" s="1"/>
      <c r="C30" s="1"/>
      <c r="D30" s="1"/>
      <c r="E30" s="1"/>
      <c r="S30" s="1"/>
    </row>
    <row r="31" spans="1:19" s="4" customFormat="1" x14ac:dyDescent="0.25">
      <c r="A31" s="1"/>
      <c r="B31" s="1"/>
      <c r="C31" s="1"/>
      <c r="D31" s="1"/>
      <c r="E31" s="1"/>
      <c r="S31" s="1"/>
    </row>
    <row r="32" spans="1:19" s="4" customFormat="1" x14ac:dyDescent="0.25">
      <c r="A32" s="1"/>
      <c r="B32" s="1"/>
      <c r="C32" s="1"/>
      <c r="D32" s="1"/>
      <c r="E32" s="1"/>
      <c r="S32" s="1"/>
    </row>
    <row r="33" spans="1:19" s="4" customFormat="1" x14ac:dyDescent="0.25">
      <c r="A33" s="1"/>
      <c r="B33" s="1"/>
      <c r="C33" s="1"/>
      <c r="D33" s="1"/>
      <c r="E33" s="1"/>
      <c r="S33" s="1"/>
    </row>
    <row r="34" spans="1:19" s="4" customFormat="1" x14ac:dyDescent="0.25">
      <c r="A34" s="1"/>
      <c r="B34" s="1"/>
      <c r="C34" s="1"/>
      <c r="D34" s="1"/>
      <c r="E34" s="1"/>
      <c r="S34" s="1"/>
    </row>
    <row r="35" spans="1:19" s="4" customFormat="1" x14ac:dyDescent="0.25">
      <c r="A35" s="1"/>
      <c r="B35" s="1"/>
      <c r="C35" s="1"/>
      <c r="D35" s="1"/>
      <c r="E35" s="1"/>
      <c r="S35" s="1"/>
    </row>
    <row r="36" spans="1:19" s="4" customFormat="1" x14ac:dyDescent="0.25">
      <c r="A36" s="1"/>
      <c r="B36" s="1"/>
      <c r="C36" s="1"/>
      <c r="D36" s="1"/>
      <c r="E36" s="1"/>
      <c r="S36" s="1"/>
    </row>
    <row r="37" spans="1:19" s="4" customFormat="1" x14ac:dyDescent="0.25">
      <c r="A37" s="1"/>
      <c r="B37" s="1"/>
      <c r="C37" s="1"/>
      <c r="D37" s="1"/>
      <c r="E37" s="1"/>
      <c r="S37" s="1"/>
    </row>
    <row r="38" spans="1:19" s="4" customFormat="1" x14ac:dyDescent="0.25">
      <c r="A38" s="1"/>
      <c r="B38" s="1"/>
      <c r="C38" s="1"/>
      <c r="D38" s="1"/>
      <c r="E38" s="1"/>
      <c r="S38" s="1"/>
    </row>
    <row r="39" spans="1:19" s="4" customFormat="1" x14ac:dyDescent="0.25">
      <c r="A39" s="1"/>
      <c r="B39" s="1"/>
      <c r="C39" s="1"/>
      <c r="D39" s="1"/>
      <c r="E39" s="1"/>
      <c r="S39" s="1"/>
    </row>
    <row r="40" spans="1:19" s="4" customFormat="1" x14ac:dyDescent="0.25">
      <c r="A40" s="1"/>
      <c r="B40" s="1"/>
      <c r="C40" s="1"/>
      <c r="D40" s="1"/>
      <c r="E40" s="1"/>
      <c r="S40" s="1"/>
    </row>
    <row r="41" spans="1:19" s="4" customFormat="1" x14ac:dyDescent="0.25">
      <c r="A41" s="1"/>
      <c r="B41" s="1"/>
      <c r="C41" s="1"/>
      <c r="D41" s="1"/>
      <c r="E41" s="1"/>
      <c r="S41" s="1"/>
    </row>
    <row r="42" spans="1:19" s="4" customFormat="1" x14ac:dyDescent="0.25">
      <c r="A42" s="1"/>
      <c r="B42" s="1"/>
      <c r="C42" s="1"/>
      <c r="D42" s="1"/>
      <c r="E42" s="1"/>
      <c r="S42" s="1"/>
    </row>
    <row r="43" spans="1:19" s="4" customFormat="1" x14ac:dyDescent="0.25">
      <c r="A43" s="1"/>
      <c r="B43" s="1"/>
      <c r="C43" s="1"/>
      <c r="D43" s="1"/>
      <c r="E43" s="1"/>
      <c r="S43" s="1"/>
    </row>
    <row r="44" spans="1:19" s="4" customFormat="1" x14ac:dyDescent="0.25">
      <c r="A44" s="1"/>
      <c r="B44" s="1"/>
      <c r="C44" s="1"/>
      <c r="D44" s="1"/>
      <c r="E44" s="1"/>
      <c r="S44" s="1"/>
    </row>
    <row r="45" spans="1:19" s="4" customFormat="1" x14ac:dyDescent="0.25">
      <c r="A45" s="1"/>
      <c r="B45" s="1"/>
      <c r="C45" s="1"/>
      <c r="D45" s="1"/>
      <c r="E45" s="1"/>
      <c r="S45" s="1"/>
    </row>
    <row r="46" spans="1:19" s="4" customFormat="1" x14ac:dyDescent="0.25">
      <c r="A46" s="1"/>
      <c r="B46" s="1"/>
      <c r="C46" s="1"/>
      <c r="D46" s="1"/>
      <c r="E46" s="1"/>
      <c r="S46" s="1"/>
    </row>
    <row r="47" spans="1:19" s="4" customFormat="1" x14ac:dyDescent="0.25">
      <c r="A47" s="1"/>
      <c r="B47" s="1"/>
      <c r="C47" s="1"/>
      <c r="D47" s="1"/>
      <c r="E47" s="1"/>
      <c r="S47" s="1"/>
    </row>
    <row r="48" spans="1:19" s="4" customFormat="1" x14ac:dyDescent="0.25">
      <c r="A48" s="1"/>
      <c r="B48" s="1"/>
      <c r="C48" s="1"/>
      <c r="D48" s="1"/>
      <c r="E48" s="1"/>
      <c r="S48" s="1"/>
    </row>
    <row r="49" spans="1:19" s="4" customFormat="1" x14ac:dyDescent="0.25">
      <c r="A49" s="1"/>
      <c r="B49" s="1"/>
      <c r="C49" s="1"/>
      <c r="D49" s="1"/>
      <c r="E49" s="1"/>
      <c r="S49" s="1"/>
    </row>
    <row r="50" spans="1:19" s="4" customFormat="1" x14ac:dyDescent="0.25">
      <c r="A50" s="1"/>
      <c r="B50" s="1"/>
      <c r="C50" s="1"/>
      <c r="D50" s="1"/>
      <c r="E50" s="1"/>
      <c r="S50" s="1"/>
    </row>
    <row r="51" spans="1:19" s="4" customFormat="1" x14ac:dyDescent="0.25">
      <c r="A51" s="1"/>
      <c r="B51" s="1"/>
      <c r="C51" s="1"/>
      <c r="D51" s="1"/>
      <c r="E51" s="1"/>
      <c r="S51" s="1"/>
    </row>
    <row r="52" spans="1:19" s="4" customFormat="1" x14ac:dyDescent="0.25">
      <c r="A52" s="1"/>
      <c r="B52" s="1"/>
      <c r="C52" s="1"/>
      <c r="D52" s="1"/>
      <c r="E52" s="1"/>
      <c r="S52" s="1"/>
    </row>
    <row r="53" spans="1:19" s="4" customFormat="1" x14ac:dyDescent="0.25">
      <c r="A53" s="1"/>
      <c r="B53" s="1"/>
      <c r="C53" s="1"/>
      <c r="D53" s="1"/>
      <c r="E53" s="1"/>
      <c r="S53" s="1"/>
    </row>
    <row r="54" spans="1:19" s="4" customFormat="1" x14ac:dyDescent="0.25">
      <c r="A54" s="1"/>
      <c r="B54" s="1"/>
      <c r="C54" s="1"/>
      <c r="D54" s="1"/>
      <c r="E54" s="1"/>
      <c r="S54" s="1"/>
    </row>
    <row r="55" spans="1:19" s="4" customFormat="1" x14ac:dyDescent="0.25">
      <c r="A55" s="1"/>
      <c r="B55" s="1"/>
      <c r="C55" s="1"/>
      <c r="D55" s="1"/>
      <c r="E55" s="1"/>
      <c r="S55" s="1"/>
    </row>
    <row r="56" spans="1:19" s="4" customFormat="1" x14ac:dyDescent="0.25">
      <c r="A56" s="1"/>
      <c r="B56" s="1"/>
      <c r="C56" s="1"/>
      <c r="D56" s="1"/>
      <c r="E56" s="1"/>
      <c r="S56" s="1"/>
    </row>
    <row r="57" spans="1:19" s="4" customFormat="1" x14ac:dyDescent="0.25">
      <c r="A57" s="1"/>
      <c r="B57" s="1"/>
      <c r="C57" s="1"/>
      <c r="D57" s="1"/>
      <c r="E57" s="1"/>
      <c r="S57" s="1"/>
    </row>
    <row r="58" spans="1:19" s="4" customFormat="1" x14ac:dyDescent="0.25">
      <c r="A58" s="1"/>
      <c r="B58" s="1"/>
      <c r="C58" s="1"/>
      <c r="D58" s="1"/>
      <c r="E58" s="1"/>
      <c r="S58" s="1"/>
    </row>
    <row r="59" spans="1:19" s="4" customFormat="1" x14ac:dyDescent="0.25">
      <c r="A59" s="1"/>
      <c r="B59" s="1"/>
      <c r="C59" s="1"/>
      <c r="D59" s="1"/>
      <c r="E59" s="1"/>
      <c r="S59" s="1"/>
    </row>
    <row r="60" spans="1:19" s="4" customFormat="1" x14ac:dyDescent="0.25">
      <c r="A60" s="1"/>
      <c r="B60" s="1"/>
      <c r="C60" s="1"/>
      <c r="D60" s="1"/>
      <c r="E60" s="1"/>
      <c r="S60" s="1"/>
    </row>
    <row r="61" spans="1:19" s="4" customFormat="1" x14ac:dyDescent="0.25">
      <c r="A61" s="1"/>
      <c r="B61" s="1"/>
      <c r="C61" s="1"/>
      <c r="D61" s="1"/>
      <c r="E61" s="1"/>
      <c r="S61" s="1"/>
    </row>
    <row r="62" spans="1:19" s="4" customFormat="1" x14ac:dyDescent="0.25">
      <c r="A62" s="1"/>
      <c r="B62" s="1"/>
      <c r="C62" s="1"/>
      <c r="D62" s="1"/>
      <c r="E62" s="1"/>
      <c r="S62" s="1"/>
    </row>
    <row r="63" spans="1:19" s="4" customFormat="1" x14ac:dyDescent="0.25">
      <c r="A63" s="1"/>
      <c r="B63" s="1"/>
      <c r="C63" s="1"/>
      <c r="D63" s="1"/>
      <c r="E63" s="1"/>
      <c r="S63" s="1"/>
    </row>
    <row r="64" spans="1:19" s="4" customFormat="1" x14ac:dyDescent="0.25">
      <c r="A64" s="1"/>
      <c r="B64" s="1"/>
      <c r="C64" s="1"/>
      <c r="D64" s="1"/>
      <c r="E64" s="1"/>
      <c r="S64" s="1"/>
    </row>
    <row r="65" spans="1:19" s="4" customFormat="1" x14ac:dyDescent="0.25">
      <c r="A65" s="1"/>
      <c r="B65" s="1"/>
      <c r="C65" s="1"/>
      <c r="D65" s="1"/>
      <c r="E65" s="1"/>
      <c r="S65" s="1"/>
    </row>
    <row r="66" spans="1:19" s="4" customFormat="1" x14ac:dyDescent="0.25">
      <c r="A66" s="1"/>
      <c r="B66" s="1"/>
      <c r="C66" s="1"/>
      <c r="D66" s="1"/>
      <c r="E66" s="1"/>
      <c r="S66" s="1"/>
    </row>
    <row r="67" spans="1:19" s="4" customFormat="1" x14ac:dyDescent="0.25">
      <c r="A67" s="1"/>
      <c r="B67" s="1"/>
      <c r="C67" s="1"/>
      <c r="D67" s="1"/>
      <c r="E67" s="1"/>
      <c r="S67" s="1"/>
    </row>
    <row r="68" spans="1:19" s="4" customFormat="1" x14ac:dyDescent="0.25">
      <c r="A68" s="1"/>
      <c r="B68" s="1"/>
      <c r="C68" s="1"/>
      <c r="D68" s="1"/>
      <c r="E68" s="1"/>
      <c r="S68" s="1"/>
    </row>
    <row r="69" spans="1:19" s="4" customFormat="1" x14ac:dyDescent="0.25">
      <c r="A69" s="1"/>
      <c r="B69" s="1"/>
      <c r="C69" s="1"/>
      <c r="D69" s="1"/>
      <c r="E69" s="1"/>
      <c r="S69" s="1"/>
    </row>
    <row r="70" spans="1:19" s="4" customFormat="1" x14ac:dyDescent="0.25">
      <c r="A70" s="1"/>
      <c r="B70" s="1"/>
      <c r="C70" s="1"/>
      <c r="D70" s="1"/>
      <c r="E70" s="1"/>
      <c r="S70" s="1"/>
    </row>
    <row r="71" spans="1:19" s="4" customFormat="1" x14ac:dyDescent="0.25">
      <c r="A71" s="1"/>
      <c r="B71" s="1"/>
      <c r="C71" s="1"/>
      <c r="D71" s="1"/>
      <c r="E71" s="1"/>
      <c r="S71" s="1"/>
    </row>
    <row r="72" spans="1:19" s="4" customFormat="1" x14ac:dyDescent="0.25">
      <c r="A72" s="1"/>
      <c r="B72" s="1"/>
      <c r="C72" s="1"/>
      <c r="D72" s="1"/>
      <c r="E72" s="1"/>
      <c r="S72" s="1"/>
    </row>
    <row r="73" spans="1:19" s="4" customFormat="1" x14ac:dyDescent="0.25">
      <c r="A73" s="1"/>
      <c r="B73" s="1"/>
      <c r="C73" s="1"/>
      <c r="D73" s="1"/>
      <c r="E73" s="1"/>
      <c r="S73" s="1"/>
    </row>
    <row r="74" spans="1:19" s="4" customFormat="1" x14ac:dyDescent="0.25">
      <c r="A74" s="1"/>
      <c r="B74" s="1"/>
      <c r="C74" s="1"/>
      <c r="D74" s="1"/>
      <c r="E74" s="1"/>
      <c r="S74" s="1"/>
    </row>
    <row r="75" spans="1:19" s="4" customFormat="1" x14ac:dyDescent="0.25">
      <c r="A75" s="1"/>
      <c r="B75" s="1"/>
      <c r="C75" s="1"/>
      <c r="D75" s="1"/>
      <c r="E75" s="1"/>
      <c r="S75" s="1"/>
    </row>
    <row r="76" spans="1:19" s="4" customFormat="1" x14ac:dyDescent="0.25">
      <c r="A76" s="1"/>
      <c r="B76" s="1"/>
      <c r="C76" s="1"/>
      <c r="D76" s="1"/>
      <c r="E76" s="1"/>
      <c r="S76" s="1"/>
    </row>
    <row r="77" spans="1:19" s="4" customFormat="1" x14ac:dyDescent="0.25">
      <c r="A77" s="1"/>
      <c r="B77" s="1"/>
      <c r="C77" s="1"/>
      <c r="D77" s="1"/>
      <c r="E77" s="1"/>
      <c r="S77" s="1"/>
    </row>
    <row r="78" spans="1:19" s="4" customFormat="1" x14ac:dyDescent="0.25">
      <c r="A78" s="1"/>
      <c r="B78" s="1"/>
      <c r="C78" s="1"/>
      <c r="D78" s="1"/>
      <c r="E78" s="1"/>
      <c r="S78" s="1"/>
    </row>
    <row r="79" spans="1:19" s="4" customFormat="1" x14ac:dyDescent="0.25">
      <c r="A79" s="1"/>
      <c r="B79" s="1"/>
      <c r="C79" s="1"/>
      <c r="D79" s="1"/>
      <c r="E79" s="1"/>
      <c r="S79" s="1"/>
    </row>
    <row r="80" spans="1:19" s="4" customFormat="1" x14ac:dyDescent="0.25">
      <c r="A80" s="1"/>
      <c r="B80" s="1"/>
      <c r="C80" s="1"/>
      <c r="D80" s="1"/>
      <c r="E80" s="1"/>
      <c r="S80" s="1"/>
    </row>
    <row r="81" spans="1:19" s="4" customFormat="1" x14ac:dyDescent="0.25">
      <c r="A81" s="1"/>
      <c r="B81" s="1"/>
      <c r="C81" s="1"/>
      <c r="D81" s="1"/>
      <c r="E81" s="1"/>
      <c r="S81" s="1"/>
    </row>
    <row r="82" spans="1:19" s="4" customFormat="1" x14ac:dyDescent="0.25">
      <c r="A82" s="1"/>
      <c r="B82" s="1"/>
      <c r="C82" s="1"/>
      <c r="D82" s="1"/>
      <c r="E82" s="1"/>
      <c r="S82" s="1"/>
    </row>
    <row r="83" spans="1:19" s="4" customFormat="1" x14ac:dyDescent="0.25">
      <c r="A83" s="1"/>
      <c r="B83" s="1"/>
      <c r="C83" s="1"/>
      <c r="D83" s="1"/>
      <c r="E83" s="1"/>
      <c r="S83" s="1"/>
    </row>
    <row r="84" spans="1:19" s="4" customFormat="1" x14ac:dyDescent="0.25">
      <c r="A84" s="1"/>
      <c r="B84" s="1"/>
      <c r="C84" s="1"/>
      <c r="D84" s="1"/>
      <c r="E84" s="1"/>
      <c r="S84" s="1"/>
    </row>
    <row r="85" spans="1:19" s="4" customFormat="1" x14ac:dyDescent="0.25">
      <c r="A85" s="1"/>
      <c r="B85" s="1"/>
      <c r="C85" s="1"/>
      <c r="D85" s="1"/>
      <c r="E85" s="1"/>
      <c r="S85" s="1"/>
    </row>
    <row r="86" spans="1:19" s="4" customFormat="1" x14ac:dyDescent="0.25">
      <c r="A86" s="1"/>
      <c r="B86" s="1"/>
      <c r="C86" s="1"/>
      <c r="D86" s="1"/>
      <c r="E86" s="1"/>
      <c r="S86" s="1"/>
    </row>
    <row r="87" spans="1:19" s="4" customFormat="1" x14ac:dyDescent="0.25">
      <c r="A87" s="1"/>
      <c r="B87" s="1"/>
      <c r="C87" s="1"/>
      <c r="D87" s="1"/>
      <c r="E87" s="1"/>
      <c r="S87" s="1"/>
    </row>
    <row r="88" spans="1:19" s="4" customFormat="1" x14ac:dyDescent="0.25">
      <c r="A88" s="1"/>
      <c r="B88" s="1"/>
      <c r="C88" s="1"/>
      <c r="D88" s="1"/>
      <c r="E88" s="1"/>
      <c r="S88" s="1"/>
    </row>
    <row r="89" spans="1:19" s="4" customFormat="1" x14ac:dyDescent="0.25">
      <c r="A89" s="1"/>
      <c r="B89" s="1"/>
      <c r="C89" s="1"/>
      <c r="D89" s="1"/>
      <c r="E89" s="1"/>
      <c r="S89" s="1"/>
    </row>
    <row r="90" spans="1:19" s="4" customFormat="1" x14ac:dyDescent="0.25">
      <c r="A90" s="1"/>
      <c r="B90" s="1"/>
      <c r="C90" s="1"/>
      <c r="D90" s="1"/>
      <c r="E90" s="1"/>
      <c r="S90" s="1"/>
    </row>
    <row r="91" spans="1:19" s="4" customFormat="1" x14ac:dyDescent="0.25">
      <c r="A91" s="1"/>
      <c r="B91" s="1"/>
      <c r="C91" s="1"/>
      <c r="D91" s="1"/>
      <c r="E91" s="1"/>
      <c r="S91" s="1"/>
    </row>
    <row r="92" spans="1:19" s="4" customFormat="1" x14ac:dyDescent="0.25">
      <c r="A92" s="1"/>
      <c r="B92" s="1"/>
      <c r="C92" s="1"/>
      <c r="D92" s="1"/>
      <c r="E92" s="1"/>
      <c r="S92" s="1"/>
    </row>
    <row r="93" spans="1:19" s="4" customFormat="1" x14ac:dyDescent="0.25">
      <c r="A93" s="1"/>
      <c r="B93" s="1"/>
      <c r="C93" s="1"/>
      <c r="D93" s="1"/>
      <c r="E93" s="1"/>
      <c r="S93" s="1"/>
    </row>
    <row r="94" spans="1:19" s="4" customFormat="1" x14ac:dyDescent="0.25">
      <c r="A94" s="1"/>
      <c r="B94" s="1"/>
      <c r="C94" s="1"/>
      <c r="D94" s="1"/>
      <c r="E94" s="1"/>
      <c r="S94" s="1"/>
    </row>
    <row r="95" spans="1:19" s="4" customFormat="1" x14ac:dyDescent="0.25">
      <c r="A95" s="1"/>
      <c r="B95" s="1"/>
      <c r="C95" s="1"/>
      <c r="D95" s="1"/>
      <c r="E95" s="1"/>
      <c r="S95" s="1"/>
    </row>
    <row r="96" spans="1:19" s="4" customFormat="1" x14ac:dyDescent="0.25">
      <c r="A96" s="1"/>
      <c r="B96" s="1"/>
      <c r="C96" s="1"/>
      <c r="D96" s="1"/>
      <c r="E96" s="1"/>
      <c r="S96" s="1"/>
    </row>
    <row r="97" spans="1:19" s="4" customFormat="1" x14ac:dyDescent="0.25">
      <c r="A97" s="1"/>
      <c r="B97" s="1"/>
      <c r="C97" s="1"/>
      <c r="D97" s="1"/>
      <c r="E97" s="1"/>
      <c r="S97" s="1"/>
    </row>
    <row r="98" spans="1:19" s="4" customFormat="1" x14ac:dyDescent="0.25">
      <c r="A98" s="1"/>
      <c r="B98" s="1"/>
      <c r="C98" s="1"/>
      <c r="D98" s="1"/>
      <c r="E98" s="1"/>
      <c r="S98" s="1"/>
    </row>
    <row r="99" spans="1:19" s="4" customFormat="1" x14ac:dyDescent="0.25">
      <c r="A99" s="1"/>
      <c r="B99" s="1"/>
      <c r="C99" s="1"/>
      <c r="D99" s="1"/>
      <c r="E99" s="1"/>
      <c r="S99" s="1"/>
    </row>
    <row r="100" spans="1:19" s="4" customFormat="1" x14ac:dyDescent="0.25">
      <c r="A100" s="1"/>
      <c r="B100" s="1"/>
      <c r="C100" s="1"/>
      <c r="D100" s="1"/>
      <c r="E100" s="1"/>
      <c r="S100" s="1"/>
    </row>
    <row r="101" spans="1:19" s="4" customFormat="1" x14ac:dyDescent="0.25">
      <c r="A101" s="1"/>
      <c r="B101" s="1"/>
      <c r="C101" s="1"/>
      <c r="D101" s="1"/>
      <c r="E101" s="1"/>
      <c r="S101" s="1"/>
    </row>
    <row r="102" spans="1:19" s="4" customFormat="1" x14ac:dyDescent="0.25">
      <c r="A102" s="1"/>
      <c r="B102" s="1"/>
      <c r="C102" s="1"/>
      <c r="D102" s="1"/>
      <c r="E102" s="1"/>
      <c r="S102" s="1"/>
    </row>
    <row r="103" spans="1:19" s="4" customFormat="1" x14ac:dyDescent="0.25">
      <c r="A103" s="1"/>
      <c r="B103" s="1"/>
      <c r="C103" s="1"/>
      <c r="D103" s="1"/>
      <c r="E103" s="1"/>
      <c r="S103" s="1"/>
    </row>
    <row r="104" spans="1:19" s="4" customFormat="1" x14ac:dyDescent="0.25">
      <c r="A104" s="1"/>
      <c r="B104" s="1"/>
      <c r="C104" s="1"/>
      <c r="D104" s="1"/>
      <c r="E104" s="1"/>
      <c r="S104" s="1"/>
    </row>
    <row r="105" spans="1:19" s="4" customFormat="1" x14ac:dyDescent="0.25">
      <c r="A105" s="1"/>
      <c r="B105" s="1"/>
      <c r="C105" s="1"/>
      <c r="D105" s="1"/>
      <c r="E105" s="1"/>
      <c r="S105" s="1"/>
    </row>
    <row r="106" spans="1:19" s="4" customFormat="1" x14ac:dyDescent="0.25">
      <c r="A106" s="1"/>
      <c r="B106" s="1"/>
      <c r="C106" s="1"/>
      <c r="D106" s="1"/>
      <c r="E106" s="1"/>
      <c r="S106" s="1"/>
    </row>
    <row r="107" spans="1:19" s="4" customFormat="1" x14ac:dyDescent="0.25">
      <c r="A107" s="1"/>
      <c r="B107" s="1"/>
      <c r="C107" s="1"/>
      <c r="D107" s="1"/>
      <c r="E107" s="1"/>
      <c r="S107" s="1"/>
    </row>
    <row r="108" spans="1:19" s="4" customFormat="1" x14ac:dyDescent="0.25">
      <c r="A108" s="1"/>
      <c r="B108" s="1"/>
      <c r="C108" s="1"/>
      <c r="D108" s="1"/>
      <c r="E108" s="1"/>
      <c r="S108" s="1"/>
    </row>
    <row r="109" spans="1:19" s="4" customFormat="1" x14ac:dyDescent="0.25">
      <c r="A109" s="1"/>
      <c r="B109" s="1"/>
      <c r="C109" s="1"/>
      <c r="D109" s="1"/>
      <c r="E109" s="1"/>
      <c r="S109" s="1"/>
    </row>
    <row r="110" spans="1:19" s="4" customFormat="1" x14ac:dyDescent="0.25">
      <c r="A110" s="1"/>
      <c r="B110" s="1"/>
      <c r="C110" s="1"/>
      <c r="D110" s="1"/>
      <c r="E110" s="1"/>
      <c r="S110" s="1"/>
    </row>
    <row r="111" spans="1:19" s="4" customFormat="1" x14ac:dyDescent="0.25">
      <c r="A111" s="1"/>
      <c r="B111" s="1"/>
      <c r="C111" s="1"/>
      <c r="D111" s="1"/>
      <c r="E111" s="1"/>
      <c r="S111" s="1"/>
    </row>
    <row r="112" spans="1:19" s="4" customFormat="1" x14ac:dyDescent="0.25">
      <c r="A112" s="1"/>
      <c r="B112" s="1"/>
      <c r="C112" s="1"/>
      <c r="D112" s="1"/>
      <c r="E112" s="1"/>
      <c r="S112" s="1"/>
    </row>
    <row r="113" spans="1:19" s="4" customFormat="1" x14ac:dyDescent="0.25">
      <c r="A113" s="1"/>
      <c r="B113" s="1"/>
      <c r="C113" s="1"/>
      <c r="D113" s="1"/>
      <c r="E113" s="1"/>
      <c r="S113" s="1"/>
    </row>
    <row r="114" spans="1:19" s="4" customFormat="1" x14ac:dyDescent="0.25">
      <c r="A114" s="1"/>
      <c r="B114" s="1"/>
      <c r="C114" s="1"/>
      <c r="D114" s="1"/>
      <c r="E114" s="1"/>
      <c r="S114" s="1"/>
    </row>
    <row r="115" spans="1:19" s="4" customFormat="1" x14ac:dyDescent="0.25">
      <c r="A115" s="1"/>
      <c r="B115" s="1"/>
      <c r="C115" s="1"/>
      <c r="D115" s="1"/>
      <c r="E115" s="1"/>
      <c r="S115" s="1"/>
    </row>
    <row r="116" spans="1:19" s="4" customFormat="1" x14ac:dyDescent="0.25">
      <c r="A116" s="1"/>
      <c r="B116" s="1"/>
      <c r="C116" s="1"/>
      <c r="D116" s="1"/>
      <c r="E116" s="1"/>
      <c r="S116" s="1"/>
    </row>
    <row r="117" spans="1:19" s="4" customFormat="1" x14ac:dyDescent="0.25">
      <c r="A117" s="1"/>
      <c r="B117" s="1"/>
      <c r="C117" s="1"/>
      <c r="D117" s="1"/>
      <c r="E117" s="1"/>
      <c r="S117" s="1"/>
    </row>
    <row r="118" spans="1:19" s="4" customFormat="1" x14ac:dyDescent="0.25">
      <c r="A118" s="1"/>
      <c r="B118" s="1"/>
      <c r="C118" s="1"/>
      <c r="D118" s="1"/>
      <c r="E118" s="1"/>
      <c r="S118" s="1"/>
    </row>
  </sheetData>
  <mergeCells count="11">
    <mergeCell ref="G7:R7"/>
    <mergeCell ref="A1:S1"/>
    <mergeCell ref="A2:S2"/>
    <mergeCell ref="A3:S3"/>
    <mergeCell ref="A5:A6"/>
    <mergeCell ref="B5:B6"/>
    <mergeCell ref="C5:C6"/>
    <mergeCell ref="D5:E6"/>
    <mergeCell ref="F5:F6"/>
    <mergeCell ref="G5:R5"/>
    <mergeCell ref="S5:S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11171-37E6-47A6-8ED4-409763BD0D36}">
  <dimension ref="A1:S118"/>
  <sheetViews>
    <sheetView tabSelected="1" zoomScale="85" zoomScaleNormal="85" workbookViewId="0">
      <pane xSplit="5" ySplit="7" topLeftCell="L8" activePane="bottomRight" state="frozen"/>
      <selection pane="topRight" activeCell="F1" sqref="F1"/>
      <selection pane="bottomLeft" activeCell="A8" sqref="A8"/>
      <selection pane="bottomRight" activeCell="C8" sqref="C8"/>
    </sheetView>
  </sheetViews>
  <sheetFormatPr defaultRowHeight="15" x14ac:dyDescent="0.25"/>
  <cols>
    <col min="1" max="1" width="6.5703125" style="1" customWidth="1"/>
    <col min="2" max="2" width="41.42578125" style="2" customWidth="1"/>
    <col min="3" max="3" width="22.7109375" style="1" bestFit="1" customWidth="1"/>
    <col min="4" max="4" width="9.28515625" style="1" bestFit="1" customWidth="1"/>
    <col min="5" max="5" width="47.42578125" style="2" customWidth="1"/>
    <col min="6" max="6" width="24.5703125" style="4" bestFit="1" customWidth="1"/>
    <col min="7" max="11" width="22.42578125" style="4" bestFit="1" customWidth="1"/>
    <col min="12" max="12" width="24.5703125" style="4" bestFit="1" customWidth="1"/>
    <col min="13" max="18" width="22.42578125" style="4" bestFit="1" customWidth="1"/>
    <col min="19" max="19" width="22.28515625" style="1" bestFit="1" customWidth="1"/>
    <col min="20" max="16384" width="9.140625" style="1"/>
  </cols>
  <sheetData>
    <row r="1" spans="1:19" ht="18" x14ac:dyDescent="0.25">
      <c r="A1" s="62" t="s">
        <v>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19" ht="18" x14ac:dyDescent="0.25">
      <c r="A2" s="62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</row>
    <row r="3" spans="1:19" ht="18" x14ac:dyDescent="0.25">
      <c r="A3" s="62" t="s">
        <v>21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</row>
    <row r="5" spans="1:19" s="41" customFormat="1" x14ac:dyDescent="0.25">
      <c r="A5" s="57" t="s">
        <v>1</v>
      </c>
      <c r="B5" s="64" t="s">
        <v>10</v>
      </c>
      <c r="C5" s="58" t="s">
        <v>12</v>
      </c>
      <c r="D5" s="65" t="s">
        <v>11</v>
      </c>
      <c r="E5" s="66"/>
      <c r="F5" s="60" t="s">
        <v>12</v>
      </c>
      <c r="G5" s="63" t="s">
        <v>2</v>
      </c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57" t="s">
        <v>3</v>
      </c>
    </row>
    <row r="6" spans="1:19" s="41" customFormat="1" x14ac:dyDescent="0.25">
      <c r="A6" s="57"/>
      <c r="B6" s="64"/>
      <c r="C6" s="59"/>
      <c r="D6" s="67"/>
      <c r="E6" s="68"/>
      <c r="F6" s="61"/>
      <c r="G6" s="43" t="s">
        <v>26</v>
      </c>
      <c r="H6" s="43" t="s">
        <v>27</v>
      </c>
      <c r="I6" s="43" t="s">
        <v>28</v>
      </c>
      <c r="J6" s="43" t="s">
        <v>29</v>
      </c>
      <c r="K6" s="43" t="s">
        <v>30</v>
      </c>
      <c r="L6" s="43" t="s">
        <v>31</v>
      </c>
      <c r="M6" s="43" t="s">
        <v>32</v>
      </c>
      <c r="N6" s="43" t="s">
        <v>33</v>
      </c>
      <c r="O6" s="43" t="s">
        <v>34</v>
      </c>
      <c r="P6" s="43" t="s">
        <v>35</v>
      </c>
      <c r="Q6" s="43" t="s">
        <v>37</v>
      </c>
      <c r="R6" s="43" t="s">
        <v>36</v>
      </c>
      <c r="S6" s="57"/>
    </row>
    <row r="7" spans="1:19" x14ac:dyDescent="0.25">
      <c r="A7" s="69">
        <v>1</v>
      </c>
      <c r="B7" s="70">
        <v>2</v>
      </c>
      <c r="C7" s="69">
        <v>3</v>
      </c>
      <c r="D7" s="71"/>
      <c r="E7" s="72">
        <v>4</v>
      </c>
      <c r="F7" s="73">
        <v>5</v>
      </c>
      <c r="G7" s="74">
        <v>6</v>
      </c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69">
        <v>7</v>
      </c>
    </row>
    <row r="8" spans="1:19" s="12" customFormat="1" ht="35.25" customHeight="1" x14ac:dyDescent="0.25">
      <c r="A8" s="8">
        <v>1</v>
      </c>
      <c r="B8" s="9" t="s">
        <v>123</v>
      </c>
      <c r="C8" s="10">
        <f>+F8</f>
        <v>4196561232000</v>
      </c>
      <c r="D8" s="52" t="s">
        <v>23</v>
      </c>
      <c r="E8" s="53" t="s">
        <v>124</v>
      </c>
      <c r="F8" s="54">
        <v>4196561232000</v>
      </c>
      <c r="G8" s="54">
        <f>F8/12</f>
        <v>349713436000</v>
      </c>
      <c r="H8" s="54">
        <f>G8</f>
        <v>349713436000</v>
      </c>
      <c r="I8" s="54">
        <f t="shared" ref="I8:R8" si="0">H8</f>
        <v>349713436000</v>
      </c>
      <c r="J8" s="54">
        <f t="shared" si="0"/>
        <v>349713436000</v>
      </c>
      <c r="K8" s="54">
        <f t="shared" si="0"/>
        <v>349713436000</v>
      </c>
      <c r="L8" s="54">
        <f t="shared" si="0"/>
        <v>349713436000</v>
      </c>
      <c r="M8" s="54">
        <f t="shared" si="0"/>
        <v>349713436000</v>
      </c>
      <c r="N8" s="54">
        <f t="shared" si="0"/>
        <v>349713436000</v>
      </c>
      <c r="O8" s="54">
        <f t="shared" si="0"/>
        <v>349713436000</v>
      </c>
      <c r="P8" s="54">
        <f t="shared" si="0"/>
        <v>349713436000</v>
      </c>
      <c r="Q8" s="54">
        <f t="shared" si="0"/>
        <v>349713436000</v>
      </c>
      <c r="R8" s="54">
        <f t="shared" si="0"/>
        <v>349713436000</v>
      </c>
      <c r="S8" s="54"/>
    </row>
    <row r="9" spans="1:19" s="12" customFormat="1" x14ac:dyDescent="0.25">
      <c r="A9" s="13"/>
      <c r="B9" s="14"/>
      <c r="C9" s="15"/>
      <c r="D9" s="33"/>
      <c r="E9" s="38"/>
      <c r="F9" s="15"/>
      <c r="G9" s="49">
        <f>G10/($F$8)*100</f>
        <v>8.3333333333333321</v>
      </c>
      <c r="H9" s="49">
        <f t="shared" ref="H9:R9" si="1">H10/($F$8)*100</f>
        <v>8.3333333333333321</v>
      </c>
      <c r="I9" s="49">
        <f t="shared" si="1"/>
        <v>8.3333333333333321</v>
      </c>
      <c r="J9" s="49">
        <f t="shared" si="1"/>
        <v>8.3333333333333321</v>
      </c>
      <c r="K9" s="49">
        <f t="shared" si="1"/>
        <v>8.3333333333333321</v>
      </c>
      <c r="L9" s="49">
        <f t="shared" si="1"/>
        <v>8.3333333333333321</v>
      </c>
      <c r="M9" s="49">
        <f t="shared" si="1"/>
        <v>8.3333333333333321</v>
      </c>
      <c r="N9" s="49">
        <f t="shared" si="1"/>
        <v>8.3333333333333321</v>
      </c>
      <c r="O9" s="49">
        <f t="shared" si="1"/>
        <v>8.3333333333333321</v>
      </c>
      <c r="P9" s="49">
        <f t="shared" si="1"/>
        <v>8.3333333333333321</v>
      </c>
      <c r="Q9" s="49">
        <f t="shared" si="1"/>
        <v>8.3333333333333321</v>
      </c>
      <c r="R9" s="49">
        <f t="shared" si="1"/>
        <v>8.3333333333333321</v>
      </c>
      <c r="S9" s="50" t="s">
        <v>19</v>
      </c>
    </row>
    <row r="10" spans="1:19" s="12" customFormat="1" x14ac:dyDescent="0.25">
      <c r="A10" s="13"/>
      <c r="B10" s="14"/>
      <c r="C10" s="15"/>
      <c r="D10" s="33"/>
      <c r="E10" s="38"/>
      <c r="F10" s="15"/>
      <c r="G10" s="47">
        <f>+G8</f>
        <v>349713436000</v>
      </c>
      <c r="H10" s="47">
        <f t="shared" ref="H10:R10" si="2">+H8</f>
        <v>349713436000</v>
      </c>
      <c r="I10" s="47">
        <f t="shared" si="2"/>
        <v>349713436000</v>
      </c>
      <c r="J10" s="47">
        <f t="shared" si="2"/>
        <v>349713436000</v>
      </c>
      <c r="K10" s="47">
        <f t="shared" si="2"/>
        <v>349713436000</v>
      </c>
      <c r="L10" s="47">
        <f t="shared" si="2"/>
        <v>349713436000</v>
      </c>
      <c r="M10" s="47">
        <f t="shared" si="2"/>
        <v>349713436000</v>
      </c>
      <c r="N10" s="47">
        <f t="shared" si="2"/>
        <v>349713436000</v>
      </c>
      <c r="O10" s="47">
        <f t="shared" si="2"/>
        <v>349713436000</v>
      </c>
      <c r="P10" s="47">
        <f t="shared" si="2"/>
        <v>349713436000</v>
      </c>
      <c r="Q10" s="47">
        <f t="shared" si="2"/>
        <v>349713436000</v>
      </c>
      <c r="R10" s="47">
        <f t="shared" si="2"/>
        <v>349713436000</v>
      </c>
      <c r="S10" s="48" t="s">
        <v>20</v>
      </c>
    </row>
    <row r="11" spans="1:19" s="12" customFormat="1" x14ac:dyDescent="0.25">
      <c r="A11" s="17"/>
      <c r="B11" s="25"/>
      <c r="C11" s="16"/>
      <c r="D11" s="34"/>
      <c r="E11" s="39"/>
      <c r="F11" s="22"/>
      <c r="G11" s="22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</row>
    <row r="12" spans="1:19" s="12" customFormat="1" x14ac:dyDescent="0.25">
      <c r="A12" s="26"/>
      <c r="B12" s="30" t="s">
        <v>18</v>
      </c>
      <c r="C12" s="27">
        <f>C8</f>
        <v>4196561232000</v>
      </c>
      <c r="D12" s="35"/>
      <c r="E12" s="40"/>
      <c r="F12" s="27"/>
      <c r="G12" s="28">
        <f>G10</f>
        <v>349713436000</v>
      </c>
      <c r="H12" s="28">
        <f t="shared" ref="H12:R12" si="3">H10</f>
        <v>349713436000</v>
      </c>
      <c r="I12" s="28">
        <f>I10</f>
        <v>349713436000</v>
      </c>
      <c r="J12" s="28">
        <f t="shared" si="3"/>
        <v>349713436000</v>
      </c>
      <c r="K12" s="28">
        <f t="shared" si="3"/>
        <v>349713436000</v>
      </c>
      <c r="L12" s="28">
        <f t="shared" si="3"/>
        <v>349713436000</v>
      </c>
      <c r="M12" s="28">
        <f t="shared" si="3"/>
        <v>349713436000</v>
      </c>
      <c r="N12" s="28">
        <f t="shared" si="3"/>
        <v>349713436000</v>
      </c>
      <c r="O12" s="28">
        <f t="shared" si="3"/>
        <v>349713436000</v>
      </c>
      <c r="P12" s="28">
        <f t="shared" si="3"/>
        <v>349713436000</v>
      </c>
      <c r="Q12" s="28">
        <f t="shared" si="3"/>
        <v>349713436000</v>
      </c>
      <c r="R12" s="28">
        <f t="shared" si="3"/>
        <v>349713436000</v>
      </c>
      <c r="S12" s="28">
        <f>SUM(G12:R12)</f>
        <v>4196561232000</v>
      </c>
    </row>
    <row r="13" spans="1:19" x14ac:dyDescent="0.25">
      <c r="S13" s="29" t="b">
        <f>S12=C12</f>
        <v>1</v>
      </c>
    </row>
    <row r="14" spans="1:19" s="4" customFormat="1" x14ac:dyDescent="0.25">
      <c r="A14" s="3"/>
      <c r="B14" s="1"/>
      <c r="C14" s="1"/>
      <c r="D14" s="1"/>
      <c r="E14" s="1"/>
      <c r="S14" s="1"/>
    </row>
    <row r="15" spans="1:19" s="4" customFormat="1" x14ac:dyDescent="0.25">
      <c r="A15" s="3"/>
      <c r="B15" s="1"/>
      <c r="C15" s="1"/>
      <c r="D15" s="1"/>
      <c r="E15" s="1"/>
      <c r="S15" s="1"/>
    </row>
    <row r="16" spans="1:19" s="4" customFormat="1" x14ac:dyDescent="0.25">
      <c r="A16" s="3"/>
      <c r="B16" s="1"/>
      <c r="C16" s="1"/>
      <c r="D16" s="1"/>
      <c r="E16" s="1"/>
      <c r="S16" s="1"/>
    </row>
    <row r="17" spans="1:19" s="4" customFormat="1" x14ac:dyDescent="0.25">
      <c r="A17" s="3"/>
      <c r="B17" s="1"/>
      <c r="C17" s="1"/>
      <c r="D17" s="1"/>
      <c r="E17" s="1"/>
      <c r="S17" s="1"/>
    </row>
    <row r="18" spans="1:19" s="4" customFormat="1" x14ac:dyDescent="0.25">
      <c r="A18" s="3"/>
      <c r="B18" s="1"/>
      <c r="C18" s="1"/>
      <c r="D18" s="1"/>
      <c r="E18" s="1"/>
      <c r="S18" s="1"/>
    </row>
    <row r="19" spans="1:19" s="4" customFormat="1" x14ac:dyDescent="0.25">
      <c r="A19" s="3"/>
      <c r="B19" s="1"/>
      <c r="C19" s="1"/>
      <c r="D19" s="1"/>
      <c r="E19" s="1"/>
      <c r="S19" s="1"/>
    </row>
    <row r="20" spans="1:19" s="4" customFormat="1" x14ac:dyDescent="0.25">
      <c r="A20" s="3"/>
      <c r="B20" s="1"/>
      <c r="C20" s="1"/>
      <c r="D20" s="1"/>
      <c r="E20" s="1"/>
      <c r="S20" s="1"/>
    </row>
    <row r="21" spans="1:19" s="4" customFormat="1" x14ac:dyDescent="0.25">
      <c r="A21" s="3"/>
      <c r="B21" s="1"/>
      <c r="C21" s="1"/>
      <c r="D21" s="1"/>
      <c r="E21" s="1"/>
      <c r="S21" s="1"/>
    </row>
    <row r="22" spans="1:19" s="4" customFormat="1" x14ac:dyDescent="0.25">
      <c r="A22" s="3"/>
      <c r="B22" s="1"/>
      <c r="C22" s="1"/>
      <c r="D22" s="1"/>
      <c r="E22" s="1"/>
      <c r="S22" s="1"/>
    </row>
    <row r="23" spans="1:19" s="4" customFormat="1" x14ac:dyDescent="0.25">
      <c r="A23" s="3"/>
      <c r="B23" s="1"/>
      <c r="C23" s="1"/>
      <c r="D23" s="1"/>
      <c r="E23" s="1"/>
      <c r="S23" s="1"/>
    </row>
    <row r="24" spans="1:19" s="4" customFormat="1" x14ac:dyDescent="0.25">
      <c r="A24" s="1"/>
      <c r="B24" s="1"/>
      <c r="C24" s="1"/>
      <c r="D24" s="1"/>
      <c r="E24" s="1"/>
      <c r="S24" s="1"/>
    </row>
    <row r="25" spans="1:19" s="4" customFormat="1" x14ac:dyDescent="0.25">
      <c r="A25" s="1"/>
      <c r="B25" s="1"/>
      <c r="C25" s="1"/>
      <c r="D25" s="1"/>
      <c r="E25" s="1"/>
      <c r="S25" s="1"/>
    </row>
    <row r="26" spans="1:19" s="4" customFormat="1" x14ac:dyDescent="0.25">
      <c r="A26" s="1"/>
      <c r="B26" s="1"/>
      <c r="C26" s="1"/>
      <c r="D26" s="1"/>
      <c r="E26" s="1"/>
      <c r="S26" s="1"/>
    </row>
    <row r="27" spans="1:19" s="4" customFormat="1" x14ac:dyDescent="0.25">
      <c r="A27" s="1"/>
      <c r="B27" s="1"/>
      <c r="C27" s="1"/>
      <c r="D27" s="1"/>
      <c r="E27" s="1"/>
      <c r="S27" s="1"/>
    </row>
    <row r="28" spans="1:19" s="4" customFormat="1" x14ac:dyDescent="0.25">
      <c r="A28" s="1"/>
      <c r="B28" s="1"/>
      <c r="C28" s="1"/>
      <c r="D28" s="1"/>
      <c r="E28" s="1"/>
      <c r="S28" s="1"/>
    </row>
    <row r="29" spans="1:19" s="4" customFormat="1" x14ac:dyDescent="0.25">
      <c r="A29" s="1"/>
      <c r="B29" s="1"/>
      <c r="C29" s="1"/>
      <c r="D29" s="1"/>
      <c r="E29" s="1"/>
      <c r="S29" s="1"/>
    </row>
    <row r="30" spans="1:19" s="4" customFormat="1" x14ac:dyDescent="0.25">
      <c r="A30" s="1"/>
      <c r="B30" s="1"/>
      <c r="C30" s="1"/>
      <c r="D30" s="1"/>
      <c r="E30" s="1"/>
      <c r="S30" s="1"/>
    </row>
    <row r="31" spans="1:19" s="4" customFormat="1" x14ac:dyDescent="0.25">
      <c r="A31" s="1"/>
      <c r="B31" s="1"/>
      <c r="C31" s="1"/>
      <c r="D31" s="1"/>
      <c r="E31" s="1"/>
      <c r="S31" s="1"/>
    </row>
    <row r="32" spans="1:19" s="4" customFormat="1" x14ac:dyDescent="0.25">
      <c r="A32" s="1"/>
      <c r="B32" s="1"/>
      <c r="C32" s="1"/>
      <c r="D32" s="1"/>
      <c r="E32" s="1"/>
      <c r="S32" s="1"/>
    </row>
    <row r="33" spans="1:19" s="4" customFormat="1" x14ac:dyDescent="0.25">
      <c r="A33" s="1"/>
      <c r="B33" s="1"/>
      <c r="C33" s="1"/>
      <c r="D33" s="1"/>
      <c r="E33" s="1"/>
      <c r="S33" s="1"/>
    </row>
    <row r="34" spans="1:19" s="4" customFormat="1" x14ac:dyDescent="0.25">
      <c r="A34" s="1"/>
      <c r="B34" s="1"/>
      <c r="C34" s="1"/>
      <c r="D34" s="1"/>
      <c r="E34" s="1"/>
      <c r="S34" s="1"/>
    </row>
    <row r="35" spans="1:19" s="4" customFormat="1" x14ac:dyDescent="0.25">
      <c r="A35" s="1"/>
      <c r="B35" s="1"/>
      <c r="C35" s="1"/>
      <c r="D35" s="1"/>
      <c r="E35" s="1"/>
      <c r="S35" s="1"/>
    </row>
    <row r="36" spans="1:19" s="4" customFormat="1" x14ac:dyDescent="0.25">
      <c r="A36" s="1"/>
      <c r="B36" s="1"/>
      <c r="C36" s="1"/>
      <c r="D36" s="1"/>
      <c r="E36" s="1"/>
      <c r="S36" s="1"/>
    </row>
    <row r="37" spans="1:19" s="4" customFormat="1" x14ac:dyDescent="0.25">
      <c r="A37" s="1"/>
      <c r="B37" s="1"/>
      <c r="C37" s="1"/>
      <c r="D37" s="1"/>
      <c r="E37" s="1"/>
      <c r="S37" s="1"/>
    </row>
    <row r="38" spans="1:19" s="4" customFormat="1" x14ac:dyDescent="0.25">
      <c r="A38" s="1"/>
      <c r="B38" s="1"/>
      <c r="C38" s="1"/>
      <c r="D38" s="1"/>
      <c r="E38" s="1"/>
      <c r="S38" s="1"/>
    </row>
    <row r="39" spans="1:19" s="4" customFormat="1" x14ac:dyDescent="0.25">
      <c r="A39" s="1"/>
      <c r="B39" s="1"/>
      <c r="C39" s="1"/>
      <c r="D39" s="1"/>
      <c r="E39" s="1"/>
      <c r="S39" s="1"/>
    </row>
    <row r="40" spans="1:19" s="4" customFormat="1" x14ac:dyDescent="0.25">
      <c r="A40" s="1"/>
      <c r="B40" s="1"/>
      <c r="C40" s="1"/>
      <c r="D40" s="1"/>
      <c r="E40" s="1"/>
      <c r="S40" s="1"/>
    </row>
    <row r="41" spans="1:19" s="4" customFormat="1" x14ac:dyDescent="0.25">
      <c r="A41" s="1"/>
      <c r="B41" s="1"/>
      <c r="C41" s="1"/>
      <c r="D41" s="1"/>
      <c r="E41" s="1"/>
      <c r="S41" s="1"/>
    </row>
    <row r="42" spans="1:19" s="4" customFormat="1" x14ac:dyDescent="0.25">
      <c r="A42" s="1"/>
      <c r="B42" s="1"/>
      <c r="C42" s="1"/>
      <c r="D42" s="1"/>
      <c r="E42" s="1"/>
      <c r="S42" s="1"/>
    </row>
    <row r="43" spans="1:19" s="4" customFormat="1" x14ac:dyDescent="0.25">
      <c r="A43" s="1"/>
      <c r="B43" s="1"/>
      <c r="C43" s="1"/>
      <c r="D43" s="1"/>
      <c r="E43" s="1"/>
      <c r="S43" s="1"/>
    </row>
    <row r="44" spans="1:19" s="4" customFormat="1" x14ac:dyDescent="0.25">
      <c r="A44" s="1"/>
      <c r="B44" s="1"/>
      <c r="C44" s="1"/>
      <c r="D44" s="1"/>
      <c r="E44" s="1"/>
      <c r="S44" s="1"/>
    </row>
    <row r="45" spans="1:19" s="4" customFormat="1" x14ac:dyDescent="0.25">
      <c r="A45" s="1"/>
      <c r="B45" s="1"/>
      <c r="C45" s="1"/>
      <c r="D45" s="1"/>
      <c r="E45" s="1"/>
      <c r="S45" s="1"/>
    </row>
    <row r="46" spans="1:19" s="4" customFormat="1" x14ac:dyDescent="0.25">
      <c r="A46" s="1"/>
      <c r="B46" s="1"/>
      <c r="C46" s="1"/>
      <c r="D46" s="1"/>
      <c r="E46" s="1"/>
      <c r="S46" s="1"/>
    </row>
    <row r="47" spans="1:19" s="4" customFormat="1" x14ac:dyDescent="0.25">
      <c r="A47" s="1"/>
      <c r="B47" s="1"/>
      <c r="C47" s="1"/>
      <c r="D47" s="1"/>
      <c r="E47" s="1"/>
      <c r="S47" s="1"/>
    </row>
    <row r="48" spans="1:19" s="4" customFormat="1" x14ac:dyDescent="0.25">
      <c r="A48" s="1"/>
      <c r="B48" s="1"/>
      <c r="C48" s="1"/>
      <c r="D48" s="1"/>
      <c r="E48" s="1"/>
      <c r="S48" s="1"/>
    </row>
    <row r="49" spans="1:19" s="4" customFormat="1" x14ac:dyDescent="0.25">
      <c r="A49" s="1"/>
      <c r="B49" s="1"/>
      <c r="C49" s="1"/>
      <c r="D49" s="1"/>
      <c r="E49" s="1"/>
      <c r="S49" s="1"/>
    </row>
    <row r="50" spans="1:19" s="4" customFormat="1" x14ac:dyDescent="0.25">
      <c r="A50" s="1"/>
      <c r="B50" s="1"/>
      <c r="C50" s="1"/>
      <c r="D50" s="1"/>
      <c r="E50" s="1"/>
      <c r="S50" s="1"/>
    </row>
    <row r="51" spans="1:19" s="4" customFormat="1" x14ac:dyDescent="0.25">
      <c r="A51" s="1"/>
      <c r="B51" s="1"/>
      <c r="C51" s="1"/>
      <c r="D51" s="1"/>
      <c r="E51" s="1"/>
      <c r="S51" s="1"/>
    </row>
    <row r="52" spans="1:19" s="4" customFormat="1" x14ac:dyDescent="0.25">
      <c r="A52" s="1"/>
      <c r="B52" s="1"/>
      <c r="C52" s="1"/>
      <c r="D52" s="1"/>
      <c r="E52" s="1"/>
      <c r="S52" s="1"/>
    </row>
    <row r="53" spans="1:19" s="4" customFormat="1" x14ac:dyDescent="0.25">
      <c r="A53" s="1"/>
      <c r="B53" s="1"/>
      <c r="C53" s="1"/>
      <c r="D53" s="1"/>
      <c r="E53" s="1"/>
      <c r="S53" s="1"/>
    </row>
    <row r="54" spans="1:19" s="4" customFormat="1" x14ac:dyDescent="0.25">
      <c r="A54" s="1"/>
      <c r="B54" s="1"/>
      <c r="C54" s="1"/>
      <c r="D54" s="1"/>
      <c r="E54" s="1"/>
      <c r="S54" s="1"/>
    </row>
    <row r="55" spans="1:19" s="4" customFormat="1" x14ac:dyDescent="0.25">
      <c r="A55" s="1"/>
      <c r="B55" s="1"/>
      <c r="C55" s="1"/>
      <c r="D55" s="1"/>
      <c r="E55" s="1"/>
      <c r="S55" s="1"/>
    </row>
    <row r="56" spans="1:19" s="4" customFormat="1" x14ac:dyDescent="0.25">
      <c r="A56" s="1"/>
      <c r="B56" s="1"/>
      <c r="C56" s="1"/>
      <c r="D56" s="1"/>
      <c r="E56" s="1"/>
      <c r="S56" s="1"/>
    </row>
    <row r="57" spans="1:19" s="4" customFormat="1" x14ac:dyDescent="0.25">
      <c r="A57" s="1"/>
      <c r="B57" s="1"/>
      <c r="C57" s="1"/>
      <c r="D57" s="1"/>
      <c r="E57" s="1"/>
      <c r="S57" s="1"/>
    </row>
    <row r="58" spans="1:19" s="4" customFormat="1" x14ac:dyDescent="0.25">
      <c r="A58" s="1"/>
      <c r="B58" s="1"/>
      <c r="C58" s="1"/>
      <c r="D58" s="1"/>
      <c r="E58" s="1"/>
      <c r="S58" s="1"/>
    </row>
    <row r="59" spans="1:19" s="4" customFormat="1" x14ac:dyDescent="0.25">
      <c r="A59" s="1"/>
      <c r="B59" s="1"/>
      <c r="C59" s="1"/>
      <c r="D59" s="1"/>
      <c r="E59" s="1"/>
      <c r="S59" s="1"/>
    </row>
    <row r="60" spans="1:19" s="4" customFormat="1" x14ac:dyDescent="0.25">
      <c r="A60" s="1"/>
      <c r="B60" s="1"/>
      <c r="C60" s="1"/>
      <c r="D60" s="1"/>
      <c r="E60" s="1"/>
      <c r="S60" s="1"/>
    </row>
    <row r="61" spans="1:19" s="4" customFormat="1" x14ac:dyDescent="0.25">
      <c r="A61" s="1"/>
      <c r="B61" s="1"/>
      <c r="C61" s="1"/>
      <c r="D61" s="1"/>
      <c r="E61" s="1"/>
      <c r="S61" s="1"/>
    </row>
    <row r="62" spans="1:19" s="4" customFormat="1" x14ac:dyDescent="0.25">
      <c r="A62" s="1"/>
      <c r="B62" s="1"/>
      <c r="C62" s="1"/>
      <c r="D62" s="1"/>
      <c r="E62" s="1"/>
      <c r="S62" s="1"/>
    </row>
    <row r="63" spans="1:19" s="4" customFormat="1" x14ac:dyDescent="0.25">
      <c r="A63" s="1"/>
      <c r="B63" s="1"/>
      <c r="C63" s="1"/>
      <c r="D63" s="1"/>
      <c r="E63" s="1"/>
      <c r="S63" s="1"/>
    </row>
    <row r="64" spans="1:19" s="4" customFormat="1" x14ac:dyDescent="0.25">
      <c r="A64" s="1"/>
      <c r="B64" s="1"/>
      <c r="C64" s="1"/>
      <c r="D64" s="1"/>
      <c r="E64" s="1"/>
      <c r="S64" s="1"/>
    </row>
    <row r="65" spans="1:19" s="4" customFormat="1" x14ac:dyDescent="0.25">
      <c r="A65" s="1"/>
      <c r="B65" s="1"/>
      <c r="C65" s="1"/>
      <c r="D65" s="1"/>
      <c r="E65" s="1"/>
      <c r="S65" s="1"/>
    </row>
    <row r="66" spans="1:19" s="4" customFormat="1" x14ac:dyDescent="0.25">
      <c r="A66" s="1"/>
      <c r="B66" s="1"/>
      <c r="C66" s="1"/>
      <c r="D66" s="1"/>
      <c r="E66" s="1"/>
      <c r="S66" s="1"/>
    </row>
    <row r="67" spans="1:19" s="4" customFormat="1" x14ac:dyDescent="0.25">
      <c r="A67" s="1"/>
      <c r="B67" s="1"/>
      <c r="C67" s="1"/>
      <c r="D67" s="1"/>
      <c r="E67" s="1"/>
      <c r="S67" s="1"/>
    </row>
    <row r="68" spans="1:19" s="4" customFormat="1" x14ac:dyDescent="0.25">
      <c r="A68" s="1"/>
      <c r="B68" s="1"/>
      <c r="C68" s="1"/>
      <c r="D68" s="1"/>
      <c r="E68" s="1"/>
      <c r="S68" s="1"/>
    </row>
    <row r="69" spans="1:19" s="4" customFormat="1" x14ac:dyDescent="0.25">
      <c r="A69" s="1"/>
      <c r="B69" s="1"/>
      <c r="C69" s="1"/>
      <c r="D69" s="1"/>
      <c r="E69" s="1"/>
      <c r="S69" s="1"/>
    </row>
    <row r="70" spans="1:19" s="4" customFormat="1" x14ac:dyDescent="0.25">
      <c r="A70" s="1"/>
      <c r="B70" s="1"/>
      <c r="C70" s="1"/>
      <c r="D70" s="1"/>
      <c r="E70" s="1"/>
      <c r="S70" s="1"/>
    </row>
    <row r="71" spans="1:19" s="4" customFormat="1" x14ac:dyDescent="0.25">
      <c r="A71" s="1"/>
      <c r="B71" s="1"/>
      <c r="C71" s="1"/>
      <c r="D71" s="1"/>
      <c r="E71" s="1"/>
      <c r="S71" s="1"/>
    </row>
    <row r="72" spans="1:19" s="4" customFormat="1" x14ac:dyDescent="0.25">
      <c r="A72" s="1"/>
      <c r="B72" s="1"/>
      <c r="C72" s="1"/>
      <c r="D72" s="1"/>
      <c r="E72" s="1"/>
      <c r="S72" s="1"/>
    </row>
    <row r="73" spans="1:19" s="4" customFormat="1" x14ac:dyDescent="0.25">
      <c r="A73" s="1"/>
      <c r="B73" s="1"/>
      <c r="C73" s="1"/>
      <c r="D73" s="1"/>
      <c r="E73" s="1"/>
      <c r="S73" s="1"/>
    </row>
    <row r="74" spans="1:19" s="4" customFormat="1" x14ac:dyDescent="0.25">
      <c r="A74" s="1"/>
      <c r="B74" s="1"/>
      <c r="C74" s="1"/>
      <c r="D74" s="1"/>
      <c r="E74" s="1"/>
      <c r="S74" s="1"/>
    </row>
    <row r="75" spans="1:19" s="4" customFormat="1" x14ac:dyDescent="0.25">
      <c r="A75" s="1"/>
      <c r="B75" s="1"/>
      <c r="C75" s="1"/>
      <c r="D75" s="1"/>
      <c r="E75" s="1"/>
      <c r="S75" s="1"/>
    </row>
    <row r="76" spans="1:19" s="4" customFormat="1" x14ac:dyDescent="0.25">
      <c r="A76" s="1"/>
      <c r="B76" s="1"/>
      <c r="C76" s="1"/>
      <c r="D76" s="1"/>
      <c r="E76" s="1"/>
      <c r="S76" s="1"/>
    </row>
    <row r="77" spans="1:19" s="4" customFormat="1" x14ac:dyDescent="0.25">
      <c r="A77" s="1"/>
      <c r="B77" s="1"/>
      <c r="C77" s="1"/>
      <c r="D77" s="1"/>
      <c r="E77" s="1"/>
      <c r="S77" s="1"/>
    </row>
    <row r="78" spans="1:19" s="4" customFormat="1" x14ac:dyDescent="0.25">
      <c r="A78" s="1"/>
      <c r="B78" s="1"/>
      <c r="C78" s="1"/>
      <c r="D78" s="1"/>
      <c r="E78" s="1"/>
      <c r="S78" s="1"/>
    </row>
    <row r="79" spans="1:19" s="4" customFormat="1" x14ac:dyDescent="0.25">
      <c r="A79" s="1"/>
      <c r="B79" s="1"/>
      <c r="C79" s="1"/>
      <c r="D79" s="1"/>
      <c r="E79" s="1"/>
      <c r="S79" s="1"/>
    </row>
    <row r="80" spans="1:19" s="4" customFormat="1" x14ac:dyDescent="0.25">
      <c r="A80" s="1"/>
      <c r="B80" s="1"/>
      <c r="C80" s="1"/>
      <c r="D80" s="1"/>
      <c r="E80" s="1"/>
      <c r="S80" s="1"/>
    </row>
    <row r="81" spans="1:19" s="4" customFormat="1" x14ac:dyDescent="0.25">
      <c r="A81" s="1"/>
      <c r="B81" s="1"/>
      <c r="C81" s="1"/>
      <c r="D81" s="1"/>
      <c r="E81" s="1"/>
      <c r="S81" s="1"/>
    </row>
    <row r="82" spans="1:19" s="4" customFormat="1" x14ac:dyDescent="0.25">
      <c r="A82" s="1"/>
      <c r="B82" s="1"/>
      <c r="C82" s="1"/>
      <c r="D82" s="1"/>
      <c r="E82" s="1"/>
      <c r="S82" s="1"/>
    </row>
    <row r="83" spans="1:19" s="4" customFormat="1" x14ac:dyDescent="0.25">
      <c r="A83" s="1"/>
      <c r="B83" s="1"/>
      <c r="C83" s="1"/>
      <c r="D83" s="1"/>
      <c r="E83" s="1"/>
      <c r="S83" s="1"/>
    </row>
    <row r="84" spans="1:19" s="4" customFormat="1" x14ac:dyDescent="0.25">
      <c r="A84" s="1"/>
      <c r="B84" s="1"/>
      <c r="C84" s="1"/>
      <c r="D84" s="1"/>
      <c r="E84" s="1"/>
      <c r="S84" s="1"/>
    </row>
    <row r="85" spans="1:19" s="4" customFormat="1" x14ac:dyDescent="0.25">
      <c r="A85" s="1"/>
      <c r="B85" s="1"/>
      <c r="C85" s="1"/>
      <c r="D85" s="1"/>
      <c r="E85" s="1"/>
      <c r="S85" s="1"/>
    </row>
    <row r="86" spans="1:19" s="4" customFormat="1" x14ac:dyDescent="0.25">
      <c r="A86" s="1"/>
      <c r="B86" s="1"/>
      <c r="C86" s="1"/>
      <c r="D86" s="1"/>
      <c r="E86" s="1"/>
      <c r="S86" s="1"/>
    </row>
    <row r="87" spans="1:19" s="4" customFormat="1" x14ac:dyDescent="0.25">
      <c r="A87" s="1"/>
      <c r="B87" s="1"/>
      <c r="C87" s="1"/>
      <c r="D87" s="1"/>
      <c r="E87" s="1"/>
      <c r="S87" s="1"/>
    </row>
    <row r="88" spans="1:19" s="4" customFormat="1" x14ac:dyDescent="0.25">
      <c r="A88" s="1"/>
      <c r="B88" s="1"/>
      <c r="C88" s="1"/>
      <c r="D88" s="1"/>
      <c r="E88" s="1"/>
      <c r="S88" s="1"/>
    </row>
    <row r="89" spans="1:19" s="4" customFormat="1" x14ac:dyDescent="0.25">
      <c r="A89" s="1"/>
      <c r="B89" s="1"/>
      <c r="C89" s="1"/>
      <c r="D89" s="1"/>
      <c r="E89" s="1"/>
      <c r="S89" s="1"/>
    </row>
    <row r="90" spans="1:19" s="4" customFormat="1" x14ac:dyDescent="0.25">
      <c r="A90" s="1"/>
      <c r="B90" s="1"/>
      <c r="C90" s="1"/>
      <c r="D90" s="1"/>
      <c r="E90" s="1"/>
      <c r="S90" s="1"/>
    </row>
    <row r="91" spans="1:19" s="4" customFormat="1" x14ac:dyDescent="0.25">
      <c r="A91" s="1"/>
      <c r="B91" s="1"/>
      <c r="C91" s="1"/>
      <c r="D91" s="1"/>
      <c r="E91" s="1"/>
      <c r="S91" s="1"/>
    </row>
    <row r="92" spans="1:19" s="4" customFormat="1" x14ac:dyDescent="0.25">
      <c r="A92" s="1"/>
      <c r="B92" s="1"/>
      <c r="C92" s="1"/>
      <c r="D92" s="1"/>
      <c r="E92" s="1"/>
      <c r="S92" s="1"/>
    </row>
    <row r="93" spans="1:19" s="4" customFormat="1" x14ac:dyDescent="0.25">
      <c r="A93" s="1"/>
      <c r="B93" s="1"/>
      <c r="C93" s="1"/>
      <c r="D93" s="1"/>
      <c r="E93" s="1"/>
      <c r="S93" s="1"/>
    </row>
    <row r="94" spans="1:19" s="4" customFormat="1" x14ac:dyDescent="0.25">
      <c r="A94" s="1"/>
      <c r="B94" s="1"/>
      <c r="C94" s="1"/>
      <c r="D94" s="1"/>
      <c r="E94" s="1"/>
      <c r="S94" s="1"/>
    </row>
    <row r="95" spans="1:19" s="4" customFormat="1" x14ac:dyDescent="0.25">
      <c r="A95" s="1"/>
      <c r="B95" s="1"/>
      <c r="C95" s="1"/>
      <c r="D95" s="1"/>
      <c r="E95" s="1"/>
      <c r="S95" s="1"/>
    </row>
    <row r="96" spans="1:19" s="4" customFormat="1" x14ac:dyDescent="0.25">
      <c r="A96" s="1"/>
      <c r="B96" s="1"/>
      <c r="C96" s="1"/>
      <c r="D96" s="1"/>
      <c r="E96" s="1"/>
      <c r="S96" s="1"/>
    </row>
    <row r="97" spans="1:19" s="4" customFormat="1" x14ac:dyDescent="0.25">
      <c r="A97" s="1"/>
      <c r="B97" s="1"/>
      <c r="C97" s="1"/>
      <c r="D97" s="1"/>
      <c r="E97" s="1"/>
      <c r="S97" s="1"/>
    </row>
    <row r="98" spans="1:19" s="4" customFormat="1" x14ac:dyDescent="0.25">
      <c r="A98" s="1"/>
      <c r="B98" s="1"/>
      <c r="C98" s="1"/>
      <c r="D98" s="1"/>
      <c r="E98" s="1"/>
      <c r="S98" s="1"/>
    </row>
    <row r="99" spans="1:19" s="4" customFormat="1" x14ac:dyDescent="0.25">
      <c r="A99" s="1"/>
      <c r="B99" s="1"/>
      <c r="C99" s="1"/>
      <c r="D99" s="1"/>
      <c r="E99" s="1"/>
      <c r="S99" s="1"/>
    </row>
    <row r="100" spans="1:19" s="4" customFormat="1" x14ac:dyDescent="0.25">
      <c r="A100" s="1"/>
      <c r="B100" s="1"/>
      <c r="C100" s="1"/>
      <c r="D100" s="1"/>
      <c r="E100" s="1"/>
      <c r="S100" s="1"/>
    </row>
    <row r="101" spans="1:19" s="4" customFormat="1" x14ac:dyDescent="0.25">
      <c r="A101" s="1"/>
      <c r="B101" s="1"/>
      <c r="C101" s="1"/>
      <c r="D101" s="1"/>
      <c r="E101" s="1"/>
      <c r="S101" s="1"/>
    </row>
    <row r="102" spans="1:19" s="4" customFormat="1" x14ac:dyDescent="0.25">
      <c r="A102" s="1"/>
      <c r="B102" s="1"/>
      <c r="C102" s="1"/>
      <c r="D102" s="1"/>
      <c r="E102" s="1"/>
      <c r="S102" s="1"/>
    </row>
    <row r="103" spans="1:19" s="4" customFormat="1" x14ac:dyDescent="0.25">
      <c r="A103" s="1"/>
      <c r="B103" s="1"/>
      <c r="C103" s="1"/>
      <c r="D103" s="1"/>
      <c r="E103" s="1"/>
      <c r="S103" s="1"/>
    </row>
    <row r="104" spans="1:19" s="4" customFormat="1" x14ac:dyDescent="0.25">
      <c r="A104" s="1"/>
      <c r="B104" s="1"/>
      <c r="C104" s="1"/>
      <c r="D104" s="1"/>
      <c r="E104" s="1"/>
      <c r="S104" s="1"/>
    </row>
    <row r="105" spans="1:19" s="4" customFormat="1" x14ac:dyDescent="0.25">
      <c r="A105" s="1"/>
      <c r="B105" s="1"/>
      <c r="C105" s="1"/>
      <c r="D105" s="1"/>
      <c r="E105" s="1"/>
      <c r="S105" s="1"/>
    </row>
    <row r="106" spans="1:19" s="4" customFormat="1" x14ac:dyDescent="0.25">
      <c r="A106" s="1"/>
      <c r="B106" s="1"/>
      <c r="C106" s="1"/>
      <c r="D106" s="1"/>
      <c r="E106" s="1"/>
      <c r="S106" s="1"/>
    </row>
    <row r="107" spans="1:19" s="4" customFormat="1" x14ac:dyDescent="0.25">
      <c r="A107" s="1"/>
      <c r="B107" s="1"/>
      <c r="C107" s="1"/>
      <c r="D107" s="1"/>
      <c r="E107" s="1"/>
      <c r="S107" s="1"/>
    </row>
    <row r="108" spans="1:19" s="4" customFormat="1" x14ac:dyDescent="0.25">
      <c r="A108" s="1"/>
      <c r="B108" s="1"/>
      <c r="C108" s="1"/>
      <c r="D108" s="1"/>
      <c r="E108" s="1"/>
      <c r="S108" s="1"/>
    </row>
    <row r="109" spans="1:19" s="4" customFormat="1" x14ac:dyDescent="0.25">
      <c r="A109" s="1"/>
      <c r="B109" s="1"/>
      <c r="C109" s="1"/>
      <c r="D109" s="1"/>
      <c r="E109" s="1"/>
      <c r="S109" s="1"/>
    </row>
    <row r="110" spans="1:19" s="4" customFormat="1" x14ac:dyDescent="0.25">
      <c r="A110" s="1"/>
      <c r="B110" s="1"/>
      <c r="C110" s="1"/>
      <c r="D110" s="1"/>
      <c r="E110" s="1"/>
      <c r="S110" s="1"/>
    </row>
    <row r="111" spans="1:19" s="4" customFormat="1" x14ac:dyDescent="0.25">
      <c r="A111" s="1"/>
      <c r="B111" s="1"/>
      <c r="C111" s="1"/>
      <c r="D111" s="1"/>
      <c r="E111" s="1"/>
      <c r="S111" s="1"/>
    </row>
    <row r="112" spans="1:19" s="4" customFormat="1" x14ac:dyDescent="0.25">
      <c r="A112" s="1"/>
      <c r="B112" s="1"/>
      <c r="C112" s="1"/>
      <c r="D112" s="1"/>
      <c r="E112" s="1"/>
      <c r="S112" s="1"/>
    </row>
    <row r="113" spans="1:19" s="4" customFormat="1" x14ac:dyDescent="0.25">
      <c r="A113" s="1"/>
      <c r="B113" s="1"/>
      <c r="C113" s="1"/>
      <c r="D113" s="1"/>
      <c r="E113" s="1"/>
      <c r="S113" s="1"/>
    </row>
    <row r="114" spans="1:19" s="4" customFormat="1" x14ac:dyDescent="0.25">
      <c r="A114" s="1"/>
      <c r="B114" s="1"/>
      <c r="C114" s="1"/>
      <c r="D114" s="1"/>
      <c r="E114" s="1"/>
      <c r="S114" s="1"/>
    </row>
    <row r="115" spans="1:19" s="4" customFormat="1" x14ac:dyDescent="0.25">
      <c r="A115" s="1"/>
      <c r="B115" s="1"/>
      <c r="C115" s="1"/>
      <c r="D115" s="1"/>
      <c r="E115" s="1"/>
      <c r="S115" s="1"/>
    </row>
    <row r="116" spans="1:19" s="4" customFormat="1" x14ac:dyDescent="0.25">
      <c r="A116" s="1"/>
      <c r="B116" s="1"/>
      <c r="C116" s="1"/>
      <c r="D116" s="1"/>
      <c r="E116" s="1"/>
      <c r="S116" s="1"/>
    </row>
    <row r="117" spans="1:19" s="4" customFormat="1" x14ac:dyDescent="0.25">
      <c r="A117" s="1"/>
      <c r="B117" s="1"/>
      <c r="C117" s="1"/>
      <c r="D117" s="1"/>
      <c r="E117" s="1"/>
      <c r="S117" s="1"/>
    </row>
    <row r="118" spans="1:19" s="4" customFormat="1" x14ac:dyDescent="0.25">
      <c r="A118" s="1"/>
      <c r="B118" s="1"/>
      <c r="C118" s="1"/>
      <c r="D118" s="1"/>
      <c r="E118" s="1"/>
      <c r="S118" s="1"/>
    </row>
  </sheetData>
  <mergeCells count="11">
    <mergeCell ref="G7:R7"/>
    <mergeCell ref="A1:S1"/>
    <mergeCell ref="A2:S2"/>
    <mergeCell ref="A3:S3"/>
    <mergeCell ref="A5:A6"/>
    <mergeCell ref="B5:B6"/>
    <mergeCell ref="C5:C6"/>
    <mergeCell ref="D5:E6"/>
    <mergeCell ref="F5:F6"/>
    <mergeCell ref="G5:R5"/>
    <mergeCell ref="S5:S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program</vt:lpstr>
      <vt:lpstr>Adm Keu (gaji)</vt:lpstr>
      <vt:lpstr>Adm Keu (tgs ASN)</vt:lpstr>
      <vt:lpstr>Adm Keu (LK th)</vt:lpstr>
      <vt:lpstr>Adm Keu (LK tw)</vt:lpstr>
      <vt:lpstr>Penunjang (bankeu)</vt:lpstr>
      <vt:lpstr>Penunjang (btt)</vt:lpstr>
      <vt:lpstr>Penunjang (bH)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ZXE</dc:creator>
  <cp:lastModifiedBy>KASUBBAG KEUANGAN</cp:lastModifiedBy>
  <cp:lastPrinted>2017-04-05T02:19:32Z</cp:lastPrinted>
  <dcterms:created xsi:type="dcterms:W3CDTF">2017-02-21T10:13:12Z</dcterms:created>
  <dcterms:modified xsi:type="dcterms:W3CDTF">2025-03-25T10:03:18Z</dcterms:modified>
</cp:coreProperties>
</file>